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4"/>
  <workbookPr showInkAnnotation="0" autoCompressPictures="0"/>
  <mc:AlternateContent xmlns:mc="http://schemas.openxmlformats.org/markup-compatibility/2006">
    <mc:Choice Requires="x15">
      <x15ac:absPath xmlns:x15ac="http://schemas.microsoft.com/office/spreadsheetml/2010/11/ac" url="/Users/ssimmons/Documents/Critical Metals 2016-18/Final Report/Tables Final Report/"/>
    </mc:Choice>
  </mc:AlternateContent>
  <xr:revisionPtr revIDLastSave="0" documentId="13_ncr:1_{21D82632-E70A-E142-B15E-74BC398F0F52}" xr6:coauthVersionLast="38" xr6:coauthVersionMax="38" xr10:uidLastSave="{00000000-0000-0000-0000-000000000000}"/>
  <bookViews>
    <workbookView xWindow="2760" yWindow="4240" windowWidth="51180" windowHeight="20060" tabRatio="500" xr2:uid="{00000000-000D-0000-FFFF-FFFF00000000}"/>
  </bookViews>
  <sheets>
    <sheet name="Introduction" sheetId="7" r:id="rId1"/>
    <sheet name="Beowawe, NV" sheetId="1" r:id="rId2"/>
    <sheet name="Dixie Valley, NV" sheetId="2" r:id="rId3"/>
    <sheet name="Dixie Valley Calcite Scales" sheetId="6" r:id="rId4"/>
    <sheet name="Paradox Basin, UT" sheetId="8" r:id="rId5"/>
    <sheet name="Roosevelt Hot Springs, UT" sheetId="3" r:id="rId6"/>
    <sheet name="Sevier Thermal Belt, UT" sheetId="4" r:id="rId7"/>
    <sheet name="Uinta Basin, UT" sheetId="5" r:id="rId8"/>
  </sheets>
  <calcPr calcId="179021"/>
  <extLst>
    <ext xmlns:mx="http://schemas.microsoft.com/office/mac/excel/2008/main" uri="{7523E5D3-25F3-A5E0-1632-64F254C22452}">
      <mx:ArchID Flags="2"/>
    </ext>
  </extLst>
</workbook>
</file>

<file path=xl/calcChain.xml><?xml version="1.0" encoding="utf-8"?>
<calcChain xmlns="http://schemas.openxmlformats.org/spreadsheetml/2006/main">
  <c r="R25" i="8" l="1"/>
  <c r="R14" i="8"/>
  <c r="R15" i="8"/>
  <c r="R16" i="8"/>
  <c r="R17" i="8"/>
  <c r="R18" i="8"/>
  <c r="R19" i="8"/>
  <c r="R13" i="8"/>
  <c r="Q13" i="8"/>
  <c r="Q48" i="8" l="1"/>
  <c r="R48" i="8"/>
  <c r="Q43" i="8"/>
  <c r="Q42" i="8"/>
  <c r="R42" i="8"/>
  <c r="Q41" i="8"/>
  <c r="Q40" i="8"/>
  <c r="R40" i="8"/>
  <c r="Q39" i="8"/>
  <c r="R39" i="8"/>
  <c r="Q38" i="8"/>
  <c r="R38" i="8"/>
  <c r="Q37" i="8"/>
  <c r="R37" i="8"/>
  <c r="Q36" i="8"/>
  <c r="R36" i="8"/>
  <c r="Q35" i="8"/>
  <c r="R35" i="8"/>
  <c r="Q34" i="8"/>
  <c r="R34" i="8"/>
  <c r="Q33" i="8"/>
  <c r="R33" i="8"/>
  <c r="Q32" i="8"/>
  <c r="R32" i="8"/>
  <c r="Q31" i="8"/>
  <c r="R31" i="8"/>
  <c r="Q30" i="8"/>
  <c r="R30" i="8"/>
  <c r="Q22" i="8"/>
  <c r="R22" i="8"/>
  <c r="Q20" i="8"/>
  <c r="R20" i="8"/>
  <c r="Q18" i="8"/>
  <c r="Q17" i="8"/>
  <c r="Q14" i="8"/>
  <c r="Q47" i="8"/>
  <c r="Q46" i="8"/>
  <c r="Q44" i="8"/>
  <c r="Q29" i="8"/>
  <c r="Q28" i="8"/>
  <c r="R28" i="8"/>
  <c r="Q27" i="8"/>
  <c r="R27" i="8"/>
  <c r="Q26" i="8"/>
  <c r="R26" i="8"/>
  <c r="Q25" i="8"/>
  <c r="Q24" i="8"/>
  <c r="Q23" i="8"/>
  <c r="R23" i="8"/>
  <c r="Q19" i="8"/>
  <c r="Q16" i="8"/>
  <c r="Q15" i="8"/>
  <c r="B61" i="7"/>
  <c r="C67" i="7"/>
  <c r="D67" i="7"/>
  <c r="B67" i="7"/>
  <c r="B65" i="7"/>
  <c r="Q45" i="8" l="1"/>
  <c r="S9" i="3" l="1"/>
  <c r="M10" i="4" l="1"/>
  <c r="Y10" i="1"/>
  <c r="Z10" i="1"/>
  <c r="U8" i="2"/>
  <c r="V8" i="2" s="1"/>
  <c r="N13" i="5"/>
  <c r="S21" i="3"/>
  <c r="T14" i="3"/>
  <c r="T17" i="3"/>
  <c r="T18" i="3"/>
  <c r="S22" i="3"/>
  <c r="T23" i="3"/>
  <c r="T27" i="3"/>
  <c r="T31" i="3"/>
  <c r="T35" i="3"/>
  <c r="T40" i="3"/>
  <c r="T43" i="3"/>
  <c r="B64" i="7"/>
  <c r="D63" i="7"/>
  <c r="C62" i="7"/>
  <c r="S10" i="3"/>
  <c r="J13" i="6"/>
  <c r="J14" i="6"/>
  <c r="J15" i="6"/>
  <c r="J16" i="6"/>
  <c r="J17" i="6"/>
  <c r="J18" i="6"/>
  <c r="J19" i="6"/>
  <c r="J20" i="6"/>
  <c r="J21" i="6"/>
  <c r="J22" i="6"/>
  <c r="J23" i="6"/>
  <c r="J25" i="6"/>
  <c r="J26" i="6"/>
  <c r="J27" i="6"/>
  <c r="J28" i="6"/>
  <c r="J29" i="6"/>
  <c r="J30" i="6"/>
  <c r="J31" i="6"/>
  <c r="J32" i="6"/>
  <c r="J33" i="6"/>
  <c r="J35" i="6"/>
  <c r="J41" i="6"/>
  <c r="J45" i="6"/>
  <c r="J12" i="6"/>
  <c r="I12" i="6"/>
  <c r="I13" i="6"/>
  <c r="I14" i="6"/>
  <c r="I15" i="6"/>
  <c r="I16" i="6"/>
  <c r="I17" i="6"/>
  <c r="I18" i="6"/>
  <c r="I19" i="6"/>
  <c r="I20" i="6"/>
  <c r="I21" i="6"/>
  <c r="I22" i="6"/>
  <c r="I23" i="6"/>
  <c r="I25" i="6"/>
  <c r="I26" i="6"/>
  <c r="I27" i="6"/>
  <c r="I28" i="6"/>
  <c r="I29" i="6"/>
  <c r="I30" i="6"/>
  <c r="I31" i="6"/>
  <c r="I32" i="6"/>
  <c r="I33" i="6"/>
  <c r="I35" i="6"/>
  <c r="I39" i="6"/>
  <c r="I41" i="6"/>
  <c r="I44" i="6"/>
  <c r="I45" i="6"/>
  <c r="I11" i="6"/>
  <c r="O15" i="5"/>
  <c r="O16" i="5"/>
  <c r="O17" i="5"/>
  <c r="O18" i="5"/>
  <c r="O20" i="5"/>
  <c r="O22" i="5"/>
  <c r="O23" i="5"/>
  <c r="O26" i="5"/>
  <c r="O27" i="5"/>
  <c r="O28" i="5"/>
  <c r="O29" i="5"/>
  <c r="O30" i="5"/>
  <c r="O31" i="5"/>
  <c r="O32" i="5"/>
  <c r="O33" i="5"/>
  <c r="O34" i="5"/>
  <c r="O35" i="5"/>
  <c r="O36" i="5"/>
  <c r="O37" i="5"/>
  <c r="O38" i="5"/>
  <c r="O39" i="5"/>
  <c r="O40" i="5"/>
  <c r="O41" i="5"/>
  <c r="O42" i="5"/>
  <c r="O44" i="5"/>
  <c r="O47" i="5"/>
  <c r="O48"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14" i="5"/>
  <c r="S44" i="3"/>
  <c r="T44" i="3" s="1"/>
  <c r="S40" i="3"/>
  <c r="S39" i="3"/>
  <c r="S38" i="3"/>
  <c r="T38" i="3" s="1"/>
  <c r="S37" i="3"/>
  <c r="S36" i="3"/>
  <c r="T36" i="3" s="1"/>
  <c r="S35" i="3"/>
  <c r="S34" i="3"/>
  <c r="T34" i="3" s="1"/>
  <c r="S33" i="3"/>
  <c r="T33" i="3" s="1"/>
  <c r="S32" i="3"/>
  <c r="T32" i="3" s="1"/>
  <c r="S31" i="3"/>
  <c r="S30" i="3"/>
  <c r="T30" i="3" s="1"/>
  <c r="S29" i="3"/>
  <c r="T29" i="3" s="1"/>
  <c r="S28" i="3"/>
  <c r="T28" i="3" s="1"/>
  <c r="S27" i="3"/>
  <c r="S26" i="3"/>
  <c r="T26" i="3" s="1"/>
  <c r="S25" i="3"/>
  <c r="T25" i="3" s="1"/>
  <c r="S24" i="3"/>
  <c r="T24" i="3" s="1"/>
  <c r="S23" i="3"/>
  <c r="S20" i="3"/>
  <c r="T20" i="3" s="1"/>
  <c r="S19" i="3"/>
  <c r="T19" i="3" s="1"/>
  <c r="S18" i="3"/>
  <c r="S17" i="3"/>
  <c r="S16" i="3"/>
  <c r="T16" i="3" s="1"/>
  <c r="S15" i="3"/>
  <c r="T15" i="3" s="1"/>
  <c r="S14" i="3"/>
  <c r="S13" i="3"/>
  <c r="T13" i="3"/>
  <c r="S12" i="3"/>
  <c r="T12" i="3" s="1"/>
  <c r="S11" i="3"/>
  <c r="T11" i="3"/>
  <c r="U38" i="2"/>
  <c r="V38" i="2" s="1"/>
  <c r="U23" i="2"/>
  <c r="V23" i="2"/>
  <c r="U39" i="2"/>
  <c r="U41" i="2"/>
  <c r="U42" i="2"/>
  <c r="U43" i="2"/>
  <c r="M13" i="4"/>
  <c r="M14" i="4"/>
  <c r="N14" i="4"/>
  <c r="M15" i="4"/>
  <c r="N15" i="4"/>
  <c r="M16" i="4"/>
  <c r="M17" i="4"/>
  <c r="N17" i="4"/>
  <c r="M18" i="4"/>
  <c r="M19" i="4"/>
  <c r="M20" i="4"/>
  <c r="N20" i="4"/>
  <c r="M21" i="4"/>
  <c r="M22" i="4"/>
  <c r="N22" i="4"/>
  <c r="M23" i="4"/>
  <c r="N23" i="4"/>
  <c r="M24" i="4"/>
  <c r="M25" i="4"/>
  <c r="M26" i="4"/>
  <c r="M27" i="4"/>
  <c r="M28" i="4"/>
  <c r="N28" i="4"/>
  <c r="M29" i="4"/>
  <c r="M30" i="4"/>
  <c r="M31" i="4"/>
  <c r="M32" i="4"/>
  <c r="M33" i="4"/>
  <c r="M34" i="4"/>
  <c r="M35" i="4"/>
  <c r="M36" i="4"/>
  <c r="M37" i="4"/>
  <c r="M38" i="4"/>
  <c r="M39" i="4"/>
  <c r="M40" i="4"/>
  <c r="M41" i="4"/>
  <c r="M42" i="4"/>
  <c r="M43" i="4"/>
  <c r="M44" i="4"/>
  <c r="M45" i="4"/>
  <c r="N45" i="4"/>
  <c r="M12" i="4"/>
  <c r="N12" i="4" s="1"/>
  <c r="M11" i="4"/>
  <c r="V43" i="2"/>
  <c r="U37" i="2"/>
  <c r="V37" i="2"/>
  <c r="U36" i="2"/>
  <c r="V36" i="2"/>
  <c r="U35" i="2"/>
  <c r="V35" i="2"/>
  <c r="U34" i="2"/>
  <c r="V34" i="2"/>
  <c r="U33" i="2"/>
  <c r="V33" i="2"/>
  <c r="U32" i="2"/>
  <c r="V32" i="2"/>
  <c r="U31" i="2"/>
  <c r="V31" i="2"/>
  <c r="U30" i="2"/>
  <c r="V30" i="2"/>
  <c r="U29" i="2"/>
  <c r="V29" i="2"/>
  <c r="U28" i="2"/>
  <c r="V28" i="2"/>
  <c r="U27" i="2"/>
  <c r="V27" i="2"/>
  <c r="U26" i="2"/>
  <c r="V26" i="2"/>
  <c r="U25" i="2"/>
  <c r="V25" i="2"/>
  <c r="U24" i="2"/>
  <c r="U22" i="2"/>
  <c r="U21" i="2"/>
  <c r="V21" i="2"/>
  <c r="U20" i="2"/>
  <c r="U19" i="2"/>
  <c r="U18" i="2"/>
  <c r="V18" i="2"/>
  <c r="U17" i="2"/>
  <c r="V17" i="2"/>
  <c r="U16" i="2"/>
  <c r="U15" i="2"/>
  <c r="V15" i="2"/>
  <c r="U14" i="2"/>
  <c r="V14" i="2" s="1"/>
  <c r="U13" i="2"/>
  <c r="V13" i="2"/>
  <c r="U12" i="2"/>
  <c r="V12" i="2" s="1"/>
  <c r="U11" i="2"/>
  <c r="V11" i="2"/>
  <c r="U10" i="2"/>
  <c r="V10" i="2" s="1"/>
  <c r="U9" i="2"/>
  <c r="V9" i="2"/>
  <c r="Y12" i="1"/>
  <c r="Z12" i="1" s="1"/>
  <c r="Y13" i="1"/>
  <c r="Z13" i="1"/>
  <c r="Y14" i="1"/>
  <c r="Z14" i="1" s="1"/>
  <c r="Y15" i="1"/>
  <c r="Z15" i="1"/>
  <c r="Y16" i="1"/>
  <c r="Z16" i="1" s="1"/>
  <c r="Y17" i="1"/>
  <c r="Z17" i="1"/>
  <c r="Y19" i="1"/>
  <c r="Z19" i="1" s="1"/>
  <c r="Y20" i="1"/>
  <c r="Z20" i="1"/>
  <c r="Y21" i="1"/>
  <c r="Y22" i="1"/>
  <c r="Z22" i="1"/>
  <c r="Y23" i="1"/>
  <c r="Z23" i="1"/>
  <c r="Y27" i="1"/>
  <c r="Z27" i="1"/>
  <c r="Y28" i="1"/>
  <c r="Z28" i="1"/>
  <c r="Y29" i="1"/>
  <c r="Z29" i="1"/>
  <c r="Y30" i="1"/>
  <c r="Z30" i="1"/>
  <c r="Y31" i="1"/>
  <c r="Z31" i="1"/>
  <c r="Y32" i="1"/>
  <c r="Z32" i="1"/>
  <c r="Y33" i="1"/>
  <c r="Z33" i="1"/>
  <c r="Y34" i="1"/>
  <c r="Z34" i="1"/>
  <c r="Y35" i="1"/>
  <c r="Z35" i="1"/>
  <c r="Y36" i="1"/>
  <c r="Z36" i="1"/>
  <c r="Y37" i="1"/>
  <c r="Z37" i="1"/>
  <c r="Y38" i="1"/>
  <c r="Z38" i="1"/>
  <c r="Y39" i="1"/>
  <c r="Z39" i="1"/>
  <c r="Y41" i="1"/>
  <c r="Z41" i="1"/>
  <c r="Y44" i="1"/>
  <c r="Y45" i="1"/>
  <c r="Z45" i="1"/>
  <c r="Y11" i="1"/>
  <c r="Z11" i="1" s="1"/>
  <c r="Y18" i="1"/>
  <c r="Y24" i="1"/>
  <c r="Y25" i="1"/>
  <c r="Y26" i="1"/>
  <c r="Y40" i="1"/>
  <c r="Y42" i="1"/>
  <c r="Y43" i="1"/>
</calcChain>
</file>

<file path=xl/sharedStrings.xml><?xml version="1.0" encoding="utf-8"?>
<sst xmlns="http://schemas.openxmlformats.org/spreadsheetml/2006/main" count="1771" uniqueCount="434">
  <si>
    <t>Beowawe</t>
  </si>
  <si>
    <t>Thermo 1</t>
  </si>
  <si>
    <t>Thermo 2</t>
  </si>
  <si>
    <t>Cove Fort 5</t>
  </si>
  <si>
    <t>Baker 6</t>
  </si>
  <si>
    <t>Topaz Mtns 7</t>
  </si>
  <si>
    <t>76-17</t>
  </si>
  <si>
    <t>85-18</t>
  </si>
  <si>
    <t>travertine</t>
  </si>
  <si>
    <t>S/I</t>
  </si>
  <si>
    <t>Mineral Mountains 9</t>
  </si>
  <si>
    <t>Mineral Mountains 4</t>
  </si>
  <si>
    <t>Mineral Mountains 3</t>
  </si>
  <si>
    <t>Rock type</t>
  </si>
  <si>
    <t>Sample depth ft</t>
  </si>
  <si>
    <t>Well No</t>
  </si>
  <si>
    <t>Site</t>
  </si>
  <si>
    <t>ppb</t>
  </si>
  <si>
    <t>Sc</t>
  </si>
  <si>
    <t>Co</t>
  </si>
  <si>
    <t>Cu</t>
  </si>
  <si>
    <t>Zn</t>
  </si>
  <si>
    <t>Ga</t>
  </si>
  <si>
    <t>Se</t>
  </si>
  <si>
    <t>Ge</t>
  </si>
  <si>
    <t>As</t>
  </si>
  <si>
    <t>Y</t>
  </si>
  <si>
    <t>Nb</t>
  </si>
  <si>
    <t>Ru</t>
  </si>
  <si>
    <t>Rh</t>
  </si>
  <si>
    <t>Pd</t>
  </si>
  <si>
    <t>In</t>
  </si>
  <si>
    <t>Sb</t>
  </si>
  <si>
    <t>Te</t>
  </si>
  <si>
    <t>La</t>
  </si>
  <si>
    <t>Ce</t>
  </si>
  <si>
    <t>Pr</t>
  </si>
  <si>
    <t>Nd</t>
  </si>
  <si>
    <t>Sm</t>
  </si>
  <si>
    <t>Eu</t>
  </si>
  <si>
    <t>Gd</t>
  </si>
  <si>
    <t>Tb</t>
  </si>
  <si>
    <t>Dy</t>
  </si>
  <si>
    <t>Ho</t>
  </si>
  <si>
    <t>Er</t>
  </si>
  <si>
    <t>Tm</t>
  </si>
  <si>
    <t>Yb</t>
  </si>
  <si>
    <t>Lu</t>
  </si>
  <si>
    <t>Re</t>
  </si>
  <si>
    <t>Ir</t>
  </si>
  <si>
    <t>Pt</t>
  </si>
  <si>
    <t>Au</t>
  </si>
  <si>
    <t>Pb</t>
  </si>
  <si>
    <t>bd</t>
  </si>
  <si>
    <t>UTM Easting</t>
  </si>
  <si>
    <t>UTM Northing</t>
  </si>
  <si>
    <t>Longitude</t>
  </si>
  <si>
    <t>Latitude</t>
  </si>
  <si>
    <t>gneiss/granite</t>
  </si>
  <si>
    <t>UWI</t>
  </si>
  <si>
    <t xml:space="preserve">BTR 14-1-46 </t>
  </si>
  <si>
    <t>Petes Wash 13-06</t>
  </si>
  <si>
    <t xml:space="preserve">14x-22-46 </t>
  </si>
  <si>
    <t>3-32D-7-20</t>
  </si>
  <si>
    <t xml:space="preserve">PR-15-7C </t>
  </si>
  <si>
    <t>3A-35 Monument Butte</t>
  </si>
  <si>
    <t>Wonsits Valley State 117</t>
  </si>
  <si>
    <t>Ute Tribal 9-4B1</t>
  </si>
  <si>
    <t>Chapita Wells #16</t>
  </si>
  <si>
    <t>Natural Buttes #253</t>
  </si>
  <si>
    <t>Coseka 8-2-15-22</t>
  </si>
  <si>
    <t>Depth ft</t>
  </si>
  <si>
    <t>Rock Type</t>
  </si>
  <si>
    <t>organic rich shale</t>
  </si>
  <si>
    <t>organic rich mudstone</t>
  </si>
  <si>
    <t>sandstone-producing interval</t>
  </si>
  <si>
    <t>sandstone</t>
  </si>
  <si>
    <t>Unit</t>
  </si>
  <si>
    <t xml:space="preserve">Uteland Butte </t>
  </si>
  <si>
    <t>Well</t>
  </si>
  <si>
    <t xml:space="preserve">Green River </t>
  </si>
  <si>
    <t xml:space="preserve">Flagstaff </t>
  </si>
  <si>
    <t>S/I=sedimentary and/or igneous</t>
  </si>
  <si>
    <t>High</t>
  </si>
  <si>
    <t>Low</t>
  </si>
  <si>
    <t>Range</t>
  </si>
  <si>
    <t>10,000-3,000,000</t>
  </si>
  <si>
    <t>800-20,000</t>
  </si>
  <si>
    <t>6000-500,000</t>
  </si>
  <si>
    <t>40,000-1,000,000</t>
  </si>
  <si>
    <t>3000-20,000</t>
  </si>
  <si>
    <t>200-4000</t>
  </si>
  <si>
    <t>2000-100,000</t>
  </si>
  <si>
    <t>3000-30,000</t>
  </si>
  <si>
    <t>2000-30,000</t>
  </si>
  <si>
    <t>9-100</t>
  </si>
  <si>
    <t>4000-20,000</t>
  </si>
  <si>
    <t>9000-50,000</t>
  </si>
  <si>
    <t>1000-7000</t>
  </si>
  <si>
    <t>4000-30,000</t>
  </si>
  <si>
    <t>700-7000</t>
  </si>
  <si>
    <t>200-2000</t>
  </si>
  <si>
    <t>900-6000</t>
  </si>
  <si>
    <t>100-1000</t>
  </si>
  <si>
    <t>700-6000</t>
  </si>
  <si>
    <t>400-3000</t>
  </si>
  <si>
    <t>40-500</t>
  </si>
  <si>
    <t>300-3000</t>
  </si>
  <si>
    <t>1-700</t>
  </si>
  <si>
    <t>4000-100,000</t>
  </si>
  <si>
    <t>&lt;1-200</t>
  </si>
  <si>
    <t>&lt;1-10</t>
  </si>
  <si>
    <t>&lt;200-6000</t>
  </si>
  <si>
    <t>&lt;5-100</t>
  </si>
  <si>
    <t>&lt;4-400</t>
  </si>
  <si>
    <t>&lt;30-60</t>
  </si>
  <si>
    <t>&lt;2-20</t>
  </si>
  <si>
    <t>&lt;10-200</t>
  </si>
  <si>
    <t>&lt;200-8000</t>
  </si>
  <si>
    <t>&lt;100-15,000</t>
  </si>
  <si>
    <t>300-1,000,000</t>
  </si>
  <si>
    <t>&lt;300-100,000</t>
  </si>
  <si>
    <t>400-160,000</t>
  </si>
  <si>
    <t>&lt;100-5500</t>
  </si>
  <si>
    <t>30-16,000</t>
  </si>
  <si>
    <t>Hatton 10</t>
  </si>
  <si>
    <t>Hatton 8</t>
  </si>
  <si>
    <t>50-26,000</t>
  </si>
  <si>
    <t>&lt;70-1200</t>
  </si>
  <si>
    <t>&lt;1000-60,000</t>
  </si>
  <si>
    <t>80-60,000</t>
  </si>
  <si>
    <t>&lt;1-100</t>
  </si>
  <si>
    <t>15-1000</t>
  </si>
  <si>
    <t>&lt;1-300</t>
  </si>
  <si>
    <t>&lt;100-60,000</t>
  </si>
  <si>
    <t>100-150,000</t>
  </si>
  <si>
    <t>&lt;10-20,000</t>
  </si>
  <si>
    <t>&lt;100-70,000</t>
  </si>
  <si>
    <t>&lt;5-15,000</t>
  </si>
  <si>
    <t>&lt;2-4000</t>
  </si>
  <si>
    <t>&lt;10-15,000</t>
  </si>
  <si>
    <t>&lt;30-2000</t>
  </si>
  <si>
    <t>&lt;1-12,000</t>
  </si>
  <si>
    <t>&lt;50-2500</t>
  </si>
  <si>
    <t>&lt;100-7000</t>
  </si>
  <si>
    <t>&lt;4-1000</t>
  </si>
  <si>
    <t>&lt;50-6000</t>
  </si>
  <si>
    <t>&lt;100-800</t>
  </si>
  <si>
    <t>&lt;1-5</t>
  </si>
  <si>
    <t>&lt;1-3</t>
  </si>
  <si>
    <t>&lt;10-50</t>
  </si>
  <si>
    <t>1000-3,000,000</t>
  </si>
  <si>
    <t>Dixie Valley</t>
  </si>
  <si>
    <t>73B-7</t>
  </si>
  <si>
    <t>S</t>
  </si>
  <si>
    <t>V</t>
  </si>
  <si>
    <t>VL</t>
  </si>
  <si>
    <t>G</t>
  </si>
  <si>
    <t>V=volcaniclastic sandstone; S=sedimentary; VL=volcanic lava; G=granite</t>
  </si>
  <si>
    <t>1000-20,000</t>
  </si>
  <si>
    <t>&lt;1-30</t>
  </si>
  <si>
    <t>70-300</t>
  </si>
  <si>
    <t>500-2500</t>
  </si>
  <si>
    <t>80-360</t>
  </si>
  <si>
    <t>900-4800</t>
  </si>
  <si>
    <t>1100-6000</t>
  </si>
  <si>
    <t>1000-6000</t>
  </si>
  <si>
    <t>&lt;10-80</t>
  </si>
  <si>
    <t>&lt;1-50</t>
  </si>
  <si>
    <t>20-300</t>
  </si>
  <si>
    <t>&lt;1-6</t>
  </si>
  <si>
    <t>5000-20,000</t>
  </si>
  <si>
    <t>3000-25,000</t>
  </si>
  <si>
    <t>&lt;90-5000</t>
  </si>
  <si>
    <t>1000-40,000</t>
  </si>
  <si>
    <t>10,000-25,000</t>
  </si>
  <si>
    <t>3500-20,000</t>
  </si>
  <si>
    <t>200-60,000</t>
  </si>
  <si>
    <t>Roosevelt</t>
  </si>
  <si>
    <t>14-2</t>
  </si>
  <si>
    <t>52-21</t>
  </si>
  <si>
    <t>28-33 B</t>
  </si>
  <si>
    <t>28-33 C</t>
  </si>
  <si>
    <t>37-33 C</t>
  </si>
  <si>
    <t>Pipe Scale</t>
  </si>
  <si>
    <t>I/M</t>
  </si>
  <si>
    <t>I/M=igneous granite and/or metamorphic gneiss</t>
  </si>
  <si>
    <t>&lt;1</t>
  </si>
  <si>
    <t>&lt;5-140</t>
  </si>
  <si>
    <t>&lt;5-150</t>
  </si>
  <si>
    <t>&lt;10-900</t>
  </si>
  <si>
    <t>1-120</t>
  </si>
  <si>
    <t>&lt;1000-40,000</t>
  </si>
  <si>
    <t>&lt;100-12,000</t>
  </si>
  <si>
    <t>16,000-2,300,000</t>
  </si>
  <si>
    <t>4000-400,000</t>
  </si>
  <si>
    <t>5000-150,000</t>
  </si>
  <si>
    <t>900-22,000</t>
  </si>
  <si>
    <t>&lt;100-3000</t>
  </si>
  <si>
    <t>1400-40,000</t>
  </si>
  <si>
    <t>&lt;70-10,000</t>
  </si>
  <si>
    <t>3000-33,000</t>
  </si>
  <si>
    <t>2000-16,000</t>
  </si>
  <si>
    <t>&lt;1-8</t>
  </si>
  <si>
    <t>100-500</t>
  </si>
  <si>
    <t>4-60</t>
  </si>
  <si>
    <t>90-1600</t>
  </si>
  <si>
    <t>20-230</t>
  </si>
  <si>
    <t>1600-43,000</t>
  </si>
  <si>
    <t>4000-90,000</t>
  </si>
  <si>
    <t>500-10,000</t>
  </si>
  <si>
    <t>2400-40,000</t>
  </si>
  <si>
    <t>600-8000</t>
  </si>
  <si>
    <t>170-1700</t>
  </si>
  <si>
    <t>750-7800</t>
  </si>
  <si>
    <t>100-1100</t>
  </si>
  <si>
    <t>150-1200</t>
  </si>
  <si>
    <t>500-3600</t>
  </si>
  <si>
    <t>50-500</t>
  </si>
  <si>
    <t>450-3400</t>
  </si>
  <si>
    <t>&lt;2-400</t>
  </si>
  <si>
    <t>25-2500</t>
  </si>
  <si>
    <t>&lt;5-6</t>
  </si>
  <si>
    <t>10-300</t>
  </si>
  <si>
    <t>4000-27,000</t>
  </si>
  <si>
    <t>37-33 A</t>
  </si>
  <si>
    <t>37-33 B</t>
  </si>
  <si>
    <t>&lt;1-2</t>
  </si>
  <si>
    <t>3-100</t>
  </si>
  <si>
    <t>&lt;1-20,000</t>
  </si>
  <si>
    <t>&lt;100-130</t>
  </si>
  <si>
    <t>2700-4,000,000</t>
  </si>
  <si>
    <t>1000-300,000</t>
  </si>
  <si>
    <t>10,000-75,000</t>
  </si>
  <si>
    <t>200-1800</t>
  </si>
  <si>
    <t>30-160</t>
  </si>
  <si>
    <t>200-1200</t>
  </si>
  <si>
    <t>600-14,000</t>
  </si>
  <si>
    <t>50-100</t>
  </si>
  <si>
    <t>10-190</t>
  </si>
  <si>
    <t>2-3</t>
  </si>
  <si>
    <t>3-25</t>
  </si>
  <si>
    <t>300-700</t>
  </si>
  <si>
    <t>50-200</t>
  </si>
  <si>
    <t>10-4000</t>
  </si>
  <si>
    <t>8-150</t>
  </si>
  <si>
    <t>10-200</t>
  </si>
  <si>
    <t>2-20</t>
  </si>
  <si>
    <t>10-100</t>
  </si>
  <si>
    <t>1-15</t>
  </si>
  <si>
    <t>5-20</t>
  </si>
  <si>
    <t>calcite</t>
  </si>
  <si>
    <t xml:space="preserve">mineral </t>
  </si>
  <si>
    <t>Map showing sampled production wells and oil &amp; gas producing sectors in the Uinta basin</t>
  </si>
  <si>
    <t>Map showing production wells and sampled wells (labeled)</t>
  </si>
  <si>
    <t>Map showing sampled outcrops.</t>
  </si>
  <si>
    <t>Map showing sampled wells</t>
  </si>
  <si>
    <t>Map showing sampled production wells from which scales were obtained.</t>
  </si>
  <si>
    <t>&lt;500-6000</t>
  </si>
  <si>
    <t>7500-1,000,000</t>
  </si>
  <si>
    <t>3500-200,000</t>
  </si>
  <si>
    <t>&lt;50-120</t>
  </si>
  <si>
    <t>9000-1,600,000</t>
  </si>
  <si>
    <t>9800-160,000</t>
  </si>
  <si>
    <t>6,000-160,000</t>
  </si>
  <si>
    <t>1900-10,000</t>
  </si>
  <si>
    <t>&lt;1-35</t>
  </si>
  <si>
    <t>&lt;1-80</t>
  </si>
  <si>
    <t>3000-22,000</t>
  </si>
  <si>
    <t>8000-51,000</t>
  </si>
  <si>
    <t>The locations, sample dates, sampling methods are tabulated and a sketch map of the field locality is supplied.</t>
  </si>
  <si>
    <t xml:space="preserve">These results are supplied by Stuart F Simmons (EGI, University Utah) under contract to DOE </t>
  </si>
  <si>
    <t>Sample Sites</t>
  </si>
  <si>
    <t>Nevada Geothermal Fields</t>
  </si>
  <si>
    <t>Utah Geothermal Fields</t>
  </si>
  <si>
    <t>Sevier Thermal Belt</t>
  </si>
  <si>
    <t>Uinta Basin Utah Oil and Gas Production Wells</t>
  </si>
  <si>
    <t>Total Samples Analyzed</t>
  </si>
  <si>
    <t xml:space="preserve">Analytical data for rock samples aquired from drill cuttings and outcrops from geothermal fields in Nevada and Utah and from the Uinta Basin oil and gas field in Utah are reported. </t>
  </si>
  <si>
    <t>drill cuttings</t>
  </si>
  <si>
    <t>well scale</t>
  </si>
  <si>
    <t>outcrops</t>
  </si>
  <si>
    <t>85-15</t>
  </si>
  <si>
    <t>73B-33</t>
  </si>
  <si>
    <t xml:space="preserve">28-33 </t>
  </si>
  <si>
    <t>37-33</t>
  </si>
  <si>
    <t>Thermo volcanic lavas</t>
  </si>
  <si>
    <t>Hatton Hot Spring travertine</t>
  </si>
  <si>
    <t>Baker (Crater) Hot Spring volcanic lava</t>
  </si>
  <si>
    <t>Mineral Mountains  granite  and gneiss</t>
  </si>
  <si>
    <t>Cove Fort volcanic lava</t>
  </si>
  <si>
    <t>Topaz mountains</t>
  </si>
  <si>
    <t>BTR 14-1-46-6706.1'</t>
  </si>
  <si>
    <t>Petes Wash 13-06-5559.2'</t>
  </si>
  <si>
    <t>14x-22-46-5516.5'</t>
  </si>
  <si>
    <t>3-32D-7-20-6823.5'</t>
  </si>
  <si>
    <t>PR-15-7C-1328.5'</t>
  </si>
  <si>
    <t>3A-35 Monument Butte-5006'</t>
  </si>
  <si>
    <t>Wonsits Valley State 117-5470.3'</t>
  </si>
  <si>
    <t>Ute Tribal 9-4B1-12735.2'</t>
  </si>
  <si>
    <t>Chapita Wells #16-5375.5'</t>
  </si>
  <si>
    <t>Natural Buttes #253-10596.2</t>
  </si>
  <si>
    <t>Coseka 8-2-15-22-5271.2'</t>
  </si>
  <si>
    <t>Drill Cuttings Beowawe-Dixie Valley-Roosevelt</t>
  </si>
  <si>
    <t>Sevier thermal Belt rock samples</t>
  </si>
  <si>
    <t>Dixie Valley calcite scales</t>
  </si>
  <si>
    <t>Uinta Basin production well rock samples</t>
  </si>
  <si>
    <t>1-4</t>
  </si>
  <si>
    <t>10,00-50,000</t>
  </si>
  <si>
    <t>100-10,000</t>
  </si>
  <si>
    <t>100-3000</t>
  </si>
  <si>
    <t>900-40,000</t>
  </si>
  <si>
    <t>1000-3,000</t>
  </si>
  <si>
    <t>12500-35,000</t>
  </si>
  <si>
    <t>23,000-145,000</t>
  </si>
  <si>
    <t>20-1100</t>
  </si>
  <si>
    <t>6-400</t>
  </si>
  <si>
    <t>40-2300</t>
  </si>
  <si>
    <t>5-500</t>
  </si>
  <si>
    <t>80-4000</t>
  </si>
  <si>
    <t>50-1300</t>
  </si>
  <si>
    <t>50-5000</t>
  </si>
  <si>
    <t>300-27,000</t>
  </si>
  <si>
    <t>60-7300</t>
  </si>
  <si>
    <t>500-70,000</t>
  </si>
  <si>
    <t>300-30,000</t>
  </si>
  <si>
    <t>20-120</t>
  </si>
  <si>
    <t>70-6000</t>
  </si>
  <si>
    <t>7-80</t>
  </si>
  <si>
    <t xml:space="preserve">Analytical results include trace elements, transition metals, other metals, metalloids and REEs. </t>
  </si>
  <si>
    <t>For all analyses, ~1.5 g rock/mineral sample was dissolved in strong acid (HCl, HNO3, HF), sealed vessels, and a CEM SP-D Discover microwave digester. Solutions were analyzed for trace elements via standard addition in CCT/KED mode using a Thermo Scientific XSeries 2 ICP-MS at the University of Minnesota.</t>
  </si>
  <si>
    <t xml:space="preserve">Samples comprise of drill cuttings (1-5 mm grain size) collected by mudloggers during drilling. They are heterogeneous in rock type and mineralogy.  </t>
  </si>
  <si>
    <t>Samples comprise calcite scales that formed on the coiled tubing inserted into the well to continously supply antiscalant to the feedpoints at reservoir depths.</t>
  </si>
  <si>
    <t>Precise sample depths are unknown, but they coincide with the reservoir; the samples A, B and C are ordered from shallowest to deepest depth.</t>
  </si>
  <si>
    <t>Samples acquired from outcrops.</t>
  </si>
  <si>
    <t>28-33 A</t>
  </si>
  <si>
    <t>Li</t>
  </si>
  <si>
    <t>ppm</t>
  </si>
  <si>
    <t>rhyolite</t>
  </si>
  <si>
    <t>basalt</t>
  </si>
  <si>
    <t>granodiorite</t>
  </si>
  <si>
    <t>5-100</t>
  </si>
  <si>
    <t>40-185</t>
  </si>
  <si>
    <t>5-190</t>
  </si>
  <si>
    <t>na</t>
  </si>
  <si>
    <t>5-80</t>
  </si>
  <si>
    <t>5-30</t>
  </si>
  <si>
    <t>Big Flat #1</t>
  </si>
  <si>
    <t>LONG CANYON #1</t>
  </si>
  <si>
    <t>CANE CREEK UNIT 26-3</t>
  </si>
  <si>
    <t>NW Lisbon B-2</t>
  </si>
  <si>
    <t>Lisbon Unit D-810</t>
  </si>
  <si>
    <t>Lisbon State D-616</t>
  </si>
  <si>
    <t>Aneth Unit F-317</t>
  </si>
  <si>
    <t>McElmo Cr E-18 (H-1)</t>
  </si>
  <si>
    <t>Navajo A-17 (White Mesa 33-21)</t>
  </si>
  <si>
    <t>Mcelmo Cr F-24 (Navajo 14-13)</t>
  </si>
  <si>
    <t>RESERVOIR</t>
  </si>
  <si>
    <t>SOURCE</t>
  </si>
  <si>
    <t>Leadville Limestone</t>
  </si>
  <si>
    <t>Ouray Formation</t>
  </si>
  <si>
    <t>Paradox Formation</t>
  </si>
  <si>
    <t>McCracken Sandstone</t>
  </si>
  <si>
    <t>Aneth Formation</t>
  </si>
  <si>
    <t>Upper Desert Creek</t>
  </si>
  <si>
    <t>Gothic Shale</t>
  </si>
  <si>
    <t>Lower Ismay</t>
  </si>
  <si>
    <t>Desert Creek Interval</t>
  </si>
  <si>
    <t>CHIMNEY ROCK SHALE</t>
  </si>
  <si>
    <t>43-019-15777</t>
  </si>
  <si>
    <t>43-019-15925</t>
  </si>
  <si>
    <t>43-019-50019</t>
  </si>
  <si>
    <t>43-019-16248</t>
  </si>
  <si>
    <t>43-037-16471</t>
  </si>
  <si>
    <t>43-037-15049</t>
  </si>
  <si>
    <t>43-037-30139</t>
  </si>
  <si>
    <t>43-037-15706</t>
  </si>
  <si>
    <t>43-037-15351</t>
  </si>
  <si>
    <t>43-037-15948</t>
  </si>
  <si>
    <t>API</t>
  </si>
  <si>
    <t>Map showing sampled production wells and oil &amp; gas producing sectors in the Paradox basin</t>
  </si>
  <si>
    <t>Cane Creek B Shale</t>
  </si>
  <si>
    <t>Paradox Basin Utah Oil Production Wells</t>
  </si>
  <si>
    <t>Paradox Basin production well rock samples</t>
  </si>
  <si>
    <t>Big Flat #1 7700.5'</t>
  </si>
  <si>
    <t>LONG CANYON #1 7770.8'</t>
  </si>
  <si>
    <t>CANE CREEK UNIT 26-3 7426.1'</t>
  </si>
  <si>
    <t>NW Lisbon B-2 9096.5'</t>
  </si>
  <si>
    <t>Lisbon Unit D-810 8320'</t>
  </si>
  <si>
    <t>Lisbon Unit D-810 8355.2'</t>
  </si>
  <si>
    <t>Lisbon State D-616 8400.9'</t>
  </si>
  <si>
    <t>Aneth Unit F-317 5370.9'</t>
  </si>
  <si>
    <t>McElmo Cr E-18 (H-1) 5288.1'</t>
  </si>
  <si>
    <t>McElmo Cr E-18 (H-1) 5263'</t>
  </si>
  <si>
    <t>Navajo A-17 (White Mesa 33-21) 5565.9'</t>
  </si>
  <si>
    <t>Mcelmo Cr F-24 (Navajo 14-13) 5426.1'</t>
  </si>
  <si>
    <t>Mcelmo Cr F-24 (Navajo 14-13) 5520.9'</t>
  </si>
  <si>
    <t>Total</t>
  </si>
  <si>
    <t>Sr</t>
  </si>
  <si>
    <t>5-900</t>
  </si>
  <si>
    <t>680-18,000</t>
  </si>
  <si>
    <t>2500-185000000</t>
  </si>
  <si>
    <t>4700-6500,000</t>
  </si>
  <si>
    <t>8000-150,000</t>
  </si>
  <si>
    <t>1100-165400</t>
  </si>
  <si>
    <t>500-12000</t>
  </si>
  <si>
    <t>1600-25600</t>
  </si>
  <si>
    <t>20-54000</t>
  </si>
  <si>
    <t>80-202,000</t>
  </si>
  <si>
    <t>&lt;1-21</t>
  </si>
  <si>
    <t>4-19</t>
  </si>
  <si>
    <t>4-500</t>
  </si>
  <si>
    <t>7-900</t>
  </si>
  <si>
    <t>60-2500</t>
  </si>
  <si>
    <t>130-36300</t>
  </si>
  <si>
    <t>70-124200</t>
  </si>
  <si>
    <t>20-10,000</t>
  </si>
  <si>
    <t>100-47,000</t>
  </si>
  <si>
    <t>10-13500</t>
  </si>
  <si>
    <t>8-1800</t>
  </si>
  <si>
    <t>30-10000</t>
  </si>
  <si>
    <t>2-1570</t>
  </si>
  <si>
    <t>14-9200</t>
  </si>
  <si>
    <t>2-1800</t>
  </si>
  <si>
    <t>5-5300</t>
  </si>
  <si>
    <t>&lt;1-800</t>
  </si>
  <si>
    <t>1-4700</t>
  </si>
  <si>
    <t>&lt;1-750</t>
  </si>
  <si>
    <t>&lt;1-10000</t>
  </si>
  <si>
    <t>&lt;1-170</t>
  </si>
  <si>
    <t>&lt;1-120</t>
  </si>
  <si>
    <t>&lt;1-850</t>
  </si>
  <si>
    <t>2400-94,000</t>
  </si>
  <si>
    <t>:Low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</si>
</sst>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
    <numFmt numFmtId="165" formatCode="0.0"/>
    <numFmt numFmtId="166" formatCode="0.00000"/>
  </numFmts>
  <fonts count="14">
    <font>
      <sz val="12"/>
      <color theme="1"/>
      <name val="Calibri"/>
      <family val="2"/>
      <scheme val="minor"/>
    </font>
    <font>
      <b/>
      <sz val="12"/>
      <color theme="1"/>
      <name val="Calibri"/>
      <family val="2"/>
      <scheme val="minor"/>
    </font>
    <font>
      <sz val="12"/>
      <color theme="1"/>
      <name val="Calibri (Body)"/>
    </font>
    <font>
      <u/>
      <sz val="12"/>
      <color theme="10"/>
      <name val="Calibri"/>
      <family val="2"/>
      <scheme val="minor"/>
    </font>
    <font>
      <u/>
      <sz val="12"/>
      <color theme="11"/>
      <name val="Calibri"/>
      <family val="2"/>
      <scheme val="minor"/>
    </font>
    <font>
      <sz val="12"/>
      <color rgb="FF000000"/>
      <name val="Calibri"/>
      <family val="2"/>
      <scheme val="minor"/>
    </font>
    <font>
      <sz val="12"/>
      <color theme="1"/>
      <name val="Calibri"/>
      <family val="2"/>
    </font>
    <font>
      <sz val="10"/>
      <color theme="1"/>
      <name val="Calibri (Body)"/>
    </font>
    <font>
      <sz val="10"/>
      <color theme="1"/>
      <name val="Calibri"/>
      <family val="2"/>
      <scheme val="minor"/>
    </font>
    <font>
      <sz val="8"/>
      <name val="Calibri"/>
      <family val="2"/>
      <scheme val="minor"/>
    </font>
    <font>
      <sz val="12"/>
      <name val="Calibri (Body)"/>
    </font>
    <font>
      <sz val="12"/>
      <name val="Calibri"/>
      <family val="2"/>
      <scheme val="minor"/>
    </font>
    <font>
      <i/>
      <sz val="12"/>
      <color theme="1"/>
      <name val="Calibri"/>
      <family val="2"/>
      <scheme val="minor"/>
    </font>
    <font>
      <i/>
      <sz val="12"/>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DAEEF3"/>
        <bgColor rgb="FF000000"/>
      </patternFill>
    </fill>
    <fill>
      <patternFill patternType="solid">
        <fgColor rgb="FFFDE9D9"/>
        <bgColor rgb="FF000000"/>
      </patternFill>
    </fill>
    <fill>
      <patternFill patternType="solid">
        <fgColor rgb="FFFFFF00"/>
        <bgColor rgb="FF000000"/>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59999389629810485"/>
        <bgColor indexed="64"/>
      </patternFill>
    </fill>
  </fills>
  <borders count="1">
    <border>
      <left/>
      <right/>
      <top/>
      <bottom/>
      <diagonal/>
    </border>
  </borders>
  <cellStyleXfs count="283">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91">
    <xf numFmtId="0" fontId="0" fillId="0" borderId="0" xfId="0"/>
    <xf numFmtId="0" fontId="2" fillId="0" borderId="0"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1" fontId="0" fillId="0" borderId="0" xfId="0" applyNumberFormat="1" applyAlignment="1">
      <alignment horizontal="right"/>
    </xf>
    <xf numFmtId="1" fontId="0" fillId="0" borderId="0" xfId="0" applyNumberFormat="1" applyAlignment="1">
      <alignment horizontal="center"/>
    </xf>
    <xf numFmtId="1" fontId="5" fillId="0" borderId="0" xfId="0" applyNumberFormat="1" applyFont="1" applyAlignment="1">
      <alignment horizontal="center"/>
    </xf>
    <xf numFmtId="0" fontId="6" fillId="0" borderId="0" xfId="0" applyFont="1" applyFill="1" applyBorder="1" applyAlignment="1">
      <alignment horizontal="center"/>
    </xf>
    <xf numFmtId="0" fontId="6" fillId="0" borderId="0" xfId="0" applyFont="1" applyFill="1" applyAlignment="1">
      <alignment horizontal="center"/>
    </xf>
    <xf numFmtId="0" fontId="6" fillId="0" borderId="0" xfId="0" applyFont="1" applyFill="1"/>
    <xf numFmtId="164" fontId="0" fillId="0" borderId="0" xfId="0" applyNumberFormat="1" applyAlignment="1">
      <alignment horizontal="center"/>
    </xf>
    <xf numFmtId="164" fontId="6" fillId="0" borderId="0" xfId="0" applyNumberFormat="1" applyFont="1" applyFill="1" applyAlignment="1">
      <alignment horizontal="center"/>
    </xf>
    <xf numFmtId="0" fontId="1" fillId="0" borderId="0" xfId="0" applyFont="1" applyBorder="1" applyAlignment="1">
      <alignment horizontal="center" wrapText="1"/>
    </xf>
    <xf numFmtId="0" fontId="0" fillId="0" borderId="0" xfId="0" applyFont="1" applyAlignment="1">
      <alignment horizontal="center"/>
    </xf>
    <xf numFmtId="0" fontId="1" fillId="0" borderId="0" xfId="0" applyFont="1" applyAlignment="1">
      <alignment horizontal="center"/>
    </xf>
    <xf numFmtId="165" fontId="0" fillId="0" borderId="0" xfId="0" applyNumberFormat="1" applyFont="1" applyAlignment="1">
      <alignment horizontal="center"/>
    </xf>
    <xf numFmtId="1" fontId="0" fillId="0" borderId="0" xfId="0" applyNumberFormat="1" applyAlignment="1">
      <alignment horizontal="left"/>
    </xf>
    <xf numFmtId="0" fontId="0" fillId="0" borderId="0" xfId="0" applyFont="1" applyAlignment="1">
      <alignment horizontal="right"/>
    </xf>
    <xf numFmtId="0" fontId="1" fillId="0" borderId="0" xfId="0" applyFont="1" applyAlignment="1">
      <alignment horizontal="right"/>
    </xf>
    <xf numFmtId="0" fontId="7" fillId="0" borderId="0" xfId="0" applyFont="1" applyFill="1" applyBorder="1" applyAlignment="1">
      <alignment horizontal="center"/>
    </xf>
    <xf numFmtId="0" fontId="8" fillId="0" borderId="0" xfId="0" applyFont="1"/>
    <xf numFmtId="0" fontId="7" fillId="0" borderId="0" xfId="0" applyFont="1" applyBorder="1" applyAlignment="1">
      <alignment horizontal="center"/>
    </xf>
    <xf numFmtId="0" fontId="7" fillId="0" borderId="0" xfId="0" applyFont="1" applyAlignment="1">
      <alignment horizontal="center"/>
    </xf>
    <xf numFmtId="1" fontId="0" fillId="3" borderId="0" xfId="0" applyNumberFormat="1" applyFill="1" applyAlignment="1">
      <alignment horizontal="center"/>
    </xf>
    <xf numFmtId="1" fontId="0" fillId="4" borderId="0" xfId="0" applyNumberFormat="1" applyFill="1" applyAlignment="1">
      <alignment horizontal="center"/>
    </xf>
    <xf numFmtId="1" fontId="0" fillId="0" borderId="0" xfId="0" applyNumberFormat="1" applyFill="1" applyAlignment="1">
      <alignment horizontal="center"/>
    </xf>
    <xf numFmtId="49" fontId="0" fillId="0" borderId="0" xfId="0" applyNumberFormat="1" applyAlignment="1">
      <alignment horizontal="center"/>
    </xf>
    <xf numFmtId="0" fontId="5" fillId="0" borderId="0" xfId="0" applyFont="1" applyAlignment="1">
      <alignment horizontal="center"/>
    </xf>
    <xf numFmtId="49" fontId="0" fillId="2" borderId="0" xfId="0" applyNumberFormat="1" applyFill="1" applyAlignment="1">
      <alignment horizontal="center"/>
    </xf>
    <xf numFmtId="1" fontId="5" fillId="4" borderId="0" xfId="0" applyNumberFormat="1" applyFont="1" applyFill="1" applyAlignment="1">
      <alignment horizontal="center"/>
    </xf>
    <xf numFmtId="0" fontId="0" fillId="4" borderId="0" xfId="0" applyFill="1" applyAlignment="1">
      <alignment horizontal="center"/>
    </xf>
    <xf numFmtId="0" fontId="8" fillId="4" borderId="0" xfId="0" applyFont="1" applyFill="1" applyAlignment="1">
      <alignment horizontal="center"/>
    </xf>
    <xf numFmtId="49" fontId="8" fillId="2" borderId="0" xfId="0" applyNumberFormat="1" applyFont="1" applyFill="1" applyAlignment="1">
      <alignment horizontal="center"/>
    </xf>
    <xf numFmtId="0" fontId="0" fillId="3" borderId="0" xfId="0" applyFill="1" applyAlignment="1">
      <alignment horizontal="center"/>
    </xf>
    <xf numFmtId="0" fontId="7" fillId="3" borderId="0" xfId="0" applyFont="1" applyFill="1" applyBorder="1" applyAlignment="1">
      <alignment horizontal="center"/>
    </xf>
    <xf numFmtId="0" fontId="7" fillId="3" borderId="0" xfId="0" applyFont="1" applyFill="1" applyAlignment="1">
      <alignment horizontal="center"/>
    </xf>
    <xf numFmtId="0" fontId="6" fillId="0" borderId="0" xfId="0" applyFont="1" applyAlignment="1">
      <alignment horizontal="left"/>
    </xf>
    <xf numFmtId="0" fontId="6" fillId="0" borderId="0" xfId="0" applyFont="1" applyFill="1" applyBorder="1" applyAlignment="1">
      <alignment horizontal="left"/>
    </xf>
    <xf numFmtId="166" fontId="0" fillId="0" borderId="0" xfId="0" applyNumberFormat="1" applyFont="1" applyAlignment="1">
      <alignment horizontal="center"/>
    </xf>
    <xf numFmtId="0" fontId="0" fillId="3" borderId="0" xfId="0" applyFont="1" applyFill="1" applyAlignment="1">
      <alignment horizontal="center"/>
    </xf>
    <xf numFmtId="0" fontId="0" fillId="4" borderId="0" xfId="0" applyFont="1" applyFill="1" applyAlignment="1">
      <alignment horizontal="center"/>
    </xf>
    <xf numFmtId="49" fontId="0" fillId="2" borderId="0" xfId="0" applyNumberFormat="1" applyFont="1" applyFill="1" applyAlignment="1">
      <alignment horizontal="center"/>
    </xf>
    <xf numFmtId="0" fontId="2" fillId="3" borderId="0" xfId="0" applyFont="1" applyFill="1" applyBorder="1" applyAlignment="1">
      <alignment horizontal="center"/>
    </xf>
    <xf numFmtId="0" fontId="2" fillId="3" borderId="0" xfId="0" applyFont="1" applyFill="1" applyAlignment="1">
      <alignment horizontal="center"/>
    </xf>
    <xf numFmtId="0" fontId="0" fillId="0" borderId="0" xfId="0" applyFont="1" applyAlignment="1">
      <alignment horizontal="left"/>
    </xf>
    <xf numFmtId="0" fontId="2" fillId="0" borderId="0" xfId="0" applyFont="1" applyFill="1" applyBorder="1" applyAlignment="1">
      <alignment horizontal="center"/>
    </xf>
    <xf numFmtId="1" fontId="0" fillId="3" borderId="0" xfId="0" applyNumberFormat="1" applyFont="1" applyFill="1" applyAlignment="1">
      <alignment horizontal="center"/>
    </xf>
    <xf numFmtId="1" fontId="0" fillId="4" borderId="0" xfId="0" applyNumberFormat="1" applyFont="1" applyFill="1" applyAlignment="1">
      <alignment horizontal="center"/>
    </xf>
    <xf numFmtId="1" fontId="5" fillId="5" borderId="0" xfId="0" applyNumberFormat="1" applyFont="1" applyFill="1" applyAlignment="1">
      <alignment horizontal="center"/>
    </xf>
    <xf numFmtId="166" fontId="0" fillId="0" borderId="0" xfId="0" applyNumberFormat="1" applyAlignment="1">
      <alignment horizontal="center"/>
    </xf>
    <xf numFmtId="0" fontId="10" fillId="0" borderId="0" xfId="0" applyFont="1" applyFill="1" applyBorder="1" applyAlignment="1">
      <alignment horizontal="center"/>
    </xf>
    <xf numFmtId="0" fontId="2" fillId="0" borderId="0" xfId="0" applyFont="1" applyFill="1" applyAlignment="1">
      <alignment horizontal="center"/>
    </xf>
    <xf numFmtId="0" fontId="5" fillId="6" borderId="0" xfId="0" applyFont="1" applyFill="1" applyAlignment="1">
      <alignment horizontal="center"/>
    </xf>
    <xf numFmtId="0" fontId="5" fillId="5" borderId="0" xfId="0" applyFont="1" applyFill="1" applyAlignment="1">
      <alignment horizontal="center"/>
    </xf>
    <xf numFmtId="49" fontId="5" fillId="7" borderId="0" xfId="0" applyNumberFormat="1" applyFont="1" applyFill="1" applyAlignment="1">
      <alignment horizontal="center"/>
    </xf>
    <xf numFmtId="0" fontId="5" fillId="0" borderId="0" xfId="0" applyFont="1"/>
    <xf numFmtId="1" fontId="5" fillId="6" borderId="0" xfId="0" applyNumberFormat="1" applyFont="1" applyFill="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1" fontId="5" fillId="0" borderId="0" xfId="0" applyNumberFormat="1" applyFont="1" applyAlignment="1">
      <alignment horizontal="right"/>
    </xf>
    <xf numFmtId="1" fontId="5" fillId="0" borderId="0" xfId="0" applyNumberFormat="1" applyFont="1" applyAlignment="1">
      <alignment horizontal="left"/>
    </xf>
    <xf numFmtId="1" fontId="11" fillId="4" borderId="0" xfId="0" applyNumberFormat="1" applyFont="1" applyFill="1" applyAlignment="1">
      <alignment horizontal="center"/>
    </xf>
    <xf numFmtId="0" fontId="0" fillId="0" borderId="0" xfId="0" applyAlignment="1">
      <alignment horizontal="left"/>
    </xf>
    <xf numFmtId="1" fontId="5" fillId="0" borderId="0" xfId="0" applyNumberFormat="1" applyFont="1" applyFill="1" applyAlignment="1">
      <alignment horizontal="center"/>
    </xf>
    <xf numFmtId="0" fontId="0" fillId="0" borderId="0" xfId="0" applyFill="1" applyAlignment="1">
      <alignment horizontal="center"/>
    </xf>
    <xf numFmtId="0" fontId="0" fillId="0" borderId="0" xfId="0" applyFill="1"/>
    <xf numFmtId="0" fontId="12" fillId="0" borderId="0" xfId="0" applyFont="1" applyAlignment="1">
      <alignment horizontal="center"/>
    </xf>
    <xf numFmtId="0" fontId="12" fillId="0" borderId="0" xfId="0" applyFont="1" applyAlignment="1">
      <alignment horizontal="left"/>
    </xf>
    <xf numFmtId="0" fontId="5" fillId="0" borderId="0" xfId="0" applyFont="1" applyAlignment="1">
      <alignment horizontal="right"/>
    </xf>
    <xf numFmtId="0" fontId="0" fillId="0" borderId="0" xfId="0" applyAlignment="1">
      <alignment horizontal="right"/>
    </xf>
    <xf numFmtId="0" fontId="6" fillId="0" borderId="0" xfId="0" applyFont="1" applyFill="1" applyBorder="1" applyAlignment="1">
      <alignment horizontal="right"/>
    </xf>
    <xf numFmtId="1" fontId="0" fillId="8" borderId="0" xfId="0" applyNumberFormat="1" applyFill="1" applyAlignment="1">
      <alignment horizontal="center"/>
    </xf>
    <xf numFmtId="0" fontId="0" fillId="8" borderId="0" xfId="0" applyFill="1" applyAlignment="1">
      <alignment horizontal="center"/>
    </xf>
    <xf numFmtId="165" fontId="0" fillId="3" borderId="0" xfId="0" applyNumberFormat="1" applyFill="1" applyAlignment="1">
      <alignment horizontal="center"/>
    </xf>
    <xf numFmtId="165" fontId="5" fillId="5" borderId="0" xfId="0" applyNumberFormat="1" applyFont="1" applyFill="1" applyAlignment="1">
      <alignment horizontal="center"/>
    </xf>
    <xf numFmtId="165" fontId="0" fillId="0" borderId="0" xfId="0" applyNumberFormat="1" applyAlignment="1">
      <alignment horizontal="center"/>
    </xf>
    <xf numFmtId="165" fontId="0" fillId="9" borderId="0" xfId="0" applyNumberFormat="1" applyFill="1" applyAlignment="1">
      <alignment horizontal="center"/>
    </xf>
    <xf numFmtId="0" fontId="0" fillId="9" borderId="0" xfId="0" applyFill="1" applyAlignment="1">
      <alignment horizontal="center"/>
    </xf>
    <xf numFmtId="1" fontId="0" fillId="0" borderId="0" xfId="0" applyNumberFormat="1" applyFill="1" applyAlignment="1">
      <alignment horizontal="right"/>
    </xf>
    <xf numFmtId="0" fontId="0" fillId="0" borderId="0" xfId="0" applyFont="1" applyFill="1" applyAlignment="1">
      <alignment horizontal="center"/>
    </xf>
    <xf numFmtId="0" fontId="5" fillId="0" borderId="0" xfId="0" applyFont="1" applyFill="1" applyAlignment="1">
      <alignment horizontal="center"/>
    </xf>
    <xf numFmtId="0" fontId="13" fillId="0" borderId="0" xfId="0" applyFont="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1" fontId="5" fillId="11" borderId="0" xfId="0" applyNumberFormat="1" applyFont="1" applyFill="1" applyAlignment="1">
      <alignment horizontal="center"/>
    </xf>
    <xf numFmtId="1" fontId="5" fillId="10" borderId="0" xfId="0" applyNumberFormat="1" applyFont="1" applyFill="1" applyAlignment="1">
      <alignment horizontal="center"/>
    </xf>
    <xf numFmtId="2" fontId="0" fillId="0" borderId="0" xfId="0" applyNumberFormat="1"/>
    <xf numFmtId="0" fontId="0" fillId="10" borderId="0" xfId="0" applyFill="1" applyAlignment="1">
      <alignment horizontal="center"/>
    </xf>
    <xf numFmtId="0" fontId="5" fillId="10" borderId="0" xfId="0" applyFont="1" applyFill="1" applyAlignment="1">
      <alignment horizontal="center"/>
    </xf>
    <xf numFmtId="0" fontId="0" fillId="11" borderId="0" xfId="0" applyFill="1" applyAlignment="1">
      <alignment horizontal="center"/>
    </xf>
    <xf numFmtId="0" fontId="5" fillId="11" borderId="0" xfId="0" applyFont="1" applyFill="1" applyAlignment="1">
      <alignment horizontal="center"/>
    </xf>
  </cellXfs>
  <cellStyles count="28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Normal" xfId="0" builtinId="0"/>
  </cellStyles>
  <dxfs count="0"/>
  <tableStyles count="0" defaultTableStyle="TableStyleMedium9" defaultPivotStyle="PivotStyleMedium4"/>
  <colors>
    <mruColors>
      <color rgb="FFFFD7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28</xdr:col>
      <xdr:colOff>330200</xdr:colOff>
      <xdr:row>4</xdr:row>
      <xdr:rowOff>114300</xdr:rowOff>
    </xdr:from>
    <xdr:to>
      <xdr:col>31</xdr:col>
      <xdr:colOff>661692</xdr:colOff>
      <xdr:row>23</xdr:row>
      <xdr:rowOff>0</xdr:rowOff>
    </xdr:to>
    <xdr:pic>
      <xdr:nvPicPr>
        <xdr:cNvPr id="2" name="Picture 1" descr="Beowawe sketch rock samples.png">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3910" b="25898"/>
        <a:stretch/>
      </xdr:blipFill>
      <xdr:spPr>
        <a:xfrm>
          <a:off x="38341300" y="876300"/>
          <a:ext cx="4916192" cy="350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1143000</xdr:colOff>
      <xdr:row>2</xdr:row>
      <xdr:rowOff>139700</xdr:rowOff>
    </xdr:from>
    <xdr:to>
      <xdr:col>26</xdr:col>
      <xdr:colOff>685800</xdr:colOff>
      <xdr:row>21</xdr:row>
      <xdr:rowOff>3396</xdr:rowOff>
    </xdr:to>
    <xdr:pic>
      <xdr:nvPicPr>
        <xdr:cNvPr id="3" name="Picture 2" descr="DV sketch rock samples.png">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245" t="43198" b="6062"/>
        <a:stretch/>
      </xdr:blipFill>
      <xdr:spPr>
        <a:xfrm>
          <a:off x="22618700" y="546100"/>
          <a:ext cx="4127500" cy="35085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622300</xdr:colOff>
      <xdr:row>2</xdr:row>
      <xdr:rowOff>25400</xdr:rowOff>
    </xdr:from>
    <xdr:to>
      <xdr:col>17</xdr:col>
      <xdr:colOff>794464</xdr:colOff>
      <xdr:row>21</xdr:row>
      <xdr:rowOff>114300</xdr:rowOff>
    </xdr:to>
    <xdr:pic>
      <xdr:nvPicPr>
        <xdr:cNvPr id="2" name="Picture 1" descr="DV sketch calcite scales.png">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804" t="42512" b="4461"/>
        <a:stretch/>
      </xdr:blipFill>
      <xdr:spPr>
        <a:xfrm>
          <a:off x="24269700" y="431800"/>
          <a:ext cx="4299664" cy="3733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1143000</xdr:colOff>
      <xdr:row>1</xdr:row>
      <xdr:rowOff>127000</xdr:rowOff>
    </xdr:from>
    <xdr:to>
      <xdr:col>27</xdr:col>
      <xdr:colOff>228600</xdr:colOff>
      <xdr:row>32</xdr:row>
      <xdr:rowOff>174811</xdr:rowOff>
    </xdr:to>
    <xdr:pic>
      <xdr:nvPicPr>
        <xdr:cNvPr id="4" name="Picture 3">
          <a:extLst>
            <a:ext uri="{FF2B5EF4-FFF2-40B4-BE49-F238E27FC236}">
              <a16:creationId xmlns:a16="http://schemas.microsoft.com/office/drawing/2014/main" id="{8FDFF031-5C1D-584A-A307-78619FDC5CEF}"/>
            </a:ext>
          </a:extLst>
        </xdr:cNvPr>
        <xdr:cNvPicPr>
          <a:picLocks noChangeAspect="1"/>
        </xdr:cNvPicPr>
      </xdr:nvPicPr>
      <xdr:blipFill>
        <a:blip xmlns:r="http://schemas.openxmlformats.org/officeDocument/2006/relationships" r:embed="rId1"/>
        <a:stretch>
          <a:fillRect/>
        </a:stretch>
      </xdr:blipFill>
      <xdr:spPr>
        <a:xfrm>
          <a:off x="32613600" y="342900"/>
          <a:ext cx="10058400" cy="63470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127000</xdr:colOff>
      <xdr:row>2</xdr:row>
      <xdr:rowOff>109597</xdr:rowOff>
    </xdr:from>
    <xdr:to>
      <xdr:col>24</xdr:col>
      <xdr:colOff>444500</xdr:colOff>
      <xdr:row>30</xdr:row>
      <xdr:rowOff>187452</xdr:rowOff>
    </xdr:to>
    <xdr:pic>
      <xdr:nvPicPr>
        <xdr:cNvPr id="5" name="Picture 4" descr="RHS sketch-rock samples.png">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4110" r="42042"/>
        <a:stretch/>
      </xdr:blipFill>
      <xdr:spPr>
        <a:xfrm>
          <a:off x="17411700" y="515997"/>
          <a:ext cx="3505200" cy="54372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622300</xdr:colOff>
      <xdr:row>1</xdr:row>
      <xdr:rowOff>101600</xdr:rowOff>
    </xdr:from>
    <xdr:to>
      <xdr:col>23</xdr:col>
      <xdr:colOff>431800</xdr:colOff>
      <xdr:row>42</xdr:row>
      <xdr:rowOff>170230</xdr:rowOff>
    </xdr:to>
    <xdr:pic>
      <xdr:nvPicPr>
        <xdr:cNvPr id="3" name="Picture 2" descr="Sevier Thermal Anomaly rock sample locations greyscale.png">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675" t="12141" r="37511" b="7469"/>
        <a:stretch/>
      </xdr:blipFill>
      <xdr:spPr>
        <a:xfrm>
          <a:off x="21170900" y="304800"/>
          <a:ext cx="6413500" cy="79172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24</xdr:col>
      <xdr:colOff>536956</xdr:colOff>
      <xdr:row>28</xdr:row>
      <xdr:rowOff>173736</xdr:rowOff>
    </xdr:to>
    <xdr:pic>
      <xdr:nvPicPr>
        <xdr:cNvPr id="2" name="Picture 1" descr="Uinta Basin.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257000" y="381000"/>
          <a:ext cx="6315456" cy="51267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88"/>
  <sheetViews>
    <sheetView tabSelected="1" workbookViewId="0">
      <selection activeCell="F15" sqref="F15"/>
    </sheetView>
  </sheetViews>
  <sheetFormatPr baseColWidth="10" defaultRowHeight="16"/>
  <cols>
    <col min="1" max="1" width="44.1640625" customWidth="1"/>
    <col min="2" max="2" width="15.1640625" customWidth="1"/>
    <col min="4" max="4" width="22.1640625" customWidth="1"/>
  </cols>
  <sheetData>
    <row r="1" spans="1:4">
      <c r="A1" t="s">
        <v>278</v>
      </c>
    </row>
    <row r="2" spans="1:4">
      <c r="A2" t="s">
        <v>270</v>
      </c>
    </row>
    <row r="3" spans="1:4">
      <c r="A3" t="s">
        <v>329</v>
      </c>
    </row>
    <row r="4" spans="1:4">
      <c r="A4" t="s">
        <v>330</v>
      </c>
    </row>
    <row r="5" spans="1:4">
      <c r="A5" t="s">
        <v>271</v>
      </c>
    </row>
    <row r="7" spans="1:4">
      <c r="A7" s="66" t="s">
        <v>272</v>
      </c>
      <c r="B7" s="3" t="s">
        <v>279</v>
      </c>
      <c r="C7" s="3" t="s">
        <v>280</v>
      </c>
      <c r="D7" s="3" t="s">
        <v>281</v>
      </c>
    </row>
    <row r="8" spans="1:4">
      <c r="A8" s="3" t="s">
        <v>273</v>
      </c>
    </row>
    <row r="9" spans="1:4">
      <c r="A9" s="67" t="s">
        <v>0</v>
      </c>
    </row>
    <row r="10" spans="1:4">
      <c r="A10" s="68" t="s">
        <v>6</v>
      </c>
      <c r="B10" s="3">
        <v>13</v>
      </c>
    </row>
    <row r="11" spans="1:4">
      <c r="A11" s="68" t="s">
        <v>282</v>
      </c>
      <c r="B11" s="3">
        <v>9</v>
      </c>
    </row>
    <row r="12" spans="1:4">
      <c r="A12" s="68"/>
    </row>
    <row r="13" spans="1:4">
      <c r="A13" s="67" t="s">
        <v>152</v>
      </c>
    </row>
    <row r="14" spans="1:4">
      <c r="A14" s="68" t="s">
        <v>283</v>
      </c>
      <c r="B14" s="3">
        <v>18</v>
      </c>
    </row>
    <row r="15" spans="1:4">
      <c r="A15" s="68" t="s">
        <v>284</v>
      </c>
      <c r="B15" s="3"/>
      <c r="C15">
        <v>3</v>
      </c>
    </row>
    <row r="16" spans="1:4">
      <c r="A16" s="68" t="s">
        <v>285</v>
      </c>
      <c r="B16" s="3">
        <v>1</v>
      </c>
      <c r="C16">
        <v>3</v>
      </c>
    </row>
    <row r="18" spans="1:4">
      <c r="A18" s="3" t="s">
        <v>274</v>
      </c>
    </row>
    <row r="19" spans="1:4">
      <c r="A19" s="67" t="s">
        <v>178</v>
      </c>
    </row>
    <row r="20" spans="1:4">
      <c r="A20" s="17" t="s">
        <v>179</v>
      </c>
      <c r="B20" s="3">
        <v>11</v>
      </c>
    </row>
    <row r="21" spans="1:4">
      <c r="A21" s="17" t="s">
        <v>180</v>
      </c>
      <c r="B21" s="3">
        <v>4</v>
      </c>
    </row>
    <row r="22" spans="1:4">
      <c r="A22" s="17"/>
    </row>
    <row r="23" spans="1:4">
      <c r="A23" s="67" t="s">
        <v>275</v>
      </c>
    </row>
    <row r="24" spans="1:4">
      <c r="A24" s="17" t="s">
        <v>286</v>
      </c>
      <c r="D24" s="3">
        <v>2</v>
      </c>
    </row>
    <row r="25" spans="1:4">
      <c r="A25" s="17" t="s">
        <v>289</v>
      </c>
      <c r="D25" s="3">
        <v>3</v>
      </c>
    </row>
    <row r="26" spans="1:4">
      <c r="A26" s="17" t="s">
        <v>290</v>
      </c>
      <c r="D26" s="3">
        <v>1</v>
      </c>
    </row>
    <row r="27" spans="1:4">
      <c r="A27" s="17" t="s">
        <v>287</v>
      </c>
      <c r="D27" s="3">
        <v>2</v>
      </c>
    </row>
    <row r="28" spans="1:4">
      <c r="A28" s="17" t="s">
        <v>288</v>
      </c>
      <c r="D28" s="3">
        <v>1</v>
      </c>
    </row>
    <row r="29" spans="1:4">
      <c r="A29" s="17" t="s">
        <v>291</v>
      </c>
      <c r="D29" s="3">
        <v>1</v>
      </c>
    </row>
    <row r="31" spans="1:4">
      <c r="A31" s="67" t="s">
        <v>276</v>
      </c>
    </row>
    <row r="32" spans="1:4">
      <c r="A32" s="13" t="s">
        <v>292</v>
      </c>
      <c r="B32" s="3">
        <v>1</v>
      </c>
    </row>
    <row r="33" spans="1:4">
      <c r="A33" s="13" t="s">
        <v>293</v>
      </c>
      <c r="B33" s="3">
        <v>1</v>
      </c>
    </row>
    <row r="34" spans="1:4">
      <c r="A34" s="13" t="s">
        <v>294</v>
      </c>
      <c r="B34" s="3">
        <v>1</v>
      </c>
    </row>
    <row r="35" spans="1:4">
      <c r="A35" s="13" t="s">
        <v>295</v>
      </c>
      <c r="B35" s="3">
        <v>1</v>
      </c>
    </row>
    <row r="36" spans="1:4">
      <c r="A36" s="13" t="s">
        <v>296</v>
      </c>
      <c r="B36" s="3">
        <v>1</v>
      </c>
    </row>
    <row r="37" spans="1:4">
      <c r="A37" s="13" t="s">
        <v>297</v>
      </c>
      <c r="B37" s="3">
        <v>1</v>
      </c>
    </row>
    <row r="38" spans="1:4">
      <c r="A38" s="13" t="s">
        <v>298</v>
      </c>
      <c r="B38" s="3">
        <v>1</v>
      </c>
    </row>
    <row r="39" spans="1:4">
      <c r="A39" s="13" t="s">
        <v>299</v>
      </c>
      <c r="B39" s="3">
        <v>1</v>
      </c>
    </row>
    <row r="40" spans="1:4">
      <c r="A40" s="13" t="s">
        <v>300</v>
      </c>
      <c r="B40" s="3">
        <v>1</v>
      </c>
    </row>
    <row r="41" spans="1:4">
      <c r="A41" s="13" t="s">
        <v>301</v>
      </c>
      <c r="B41" s="3">
        <v>1</v>
      </c>
    </row>
    <row r="42" spans="1:4">
      <c r="A42" s="13" t="s">
        <v>302</v>
      </c>
      <c r="B42" s="3">
        <v>1</v>
      </c>
    </row>
    <row r="44" spans="1:4">
      <c r="A44" s="81" t="s">
        <v>382</v>
      </c>
    </row>
    <row r="45" spans="1:4">
      <c r="A45" s="3" t="s">
        <v>384</v>
      </c>
      <c r="B45" s="3">
        <v>1</v>
      </c>
      <c r="D45" s="75">
        <v>7700.5</v>
      </c>
    </row>
    <row r="46" spans="1:4">
      <c r="A46" s="77" t="s">
        <v>385</v>
      </c>
      <c r="B46" s="3">
        <v>1</v>
      </c>
      <c r="D46" s="76">
        <v>7770.8</v>
      </c>
    </row>
    <row r="47" spans="1:4">
      <c r="A47" s="3" t="s">
        <v>386</v>
      </c>
      <c r="B47" s="3">
        <v>1</v>
      </c>
      <c r="D47" s="75">
        <v>7426.1</v>
      </c>
    </row>
    <row r="48" spans="1:4">
      <c r="A48" s="77" t="s">
        <v>387</v>
      </c>
      <c r="B48" s="3">
        <v>1</v>
      </c>
      <c r="D48" s="76">
        <v>9096.5</v>
      </c>
    </row>
    <row r="49" spans="1:4">
      <c r="A49" s="3" t="s">
        <v>388</v>
      </c>
      <c r="B49" s="3">
        <v>1</v>
      </c>
      <c r="D49" s="75">
        <v>8320</v>
      </c>
    </row>
    <row r="50" spans="1:4">
      <c r="A50" s="77" t="s">
        <v>389</v>
      </c>
      <c r="B50" s="3">
        <v>1</v>
      </c>
      <c r="D50" s="76">
        <v>8355.2000000000007</v>
      </c>
    </row>
    <row r="51" spans="1:4">
      <c r="A51" s="3" t="s">
        <v>390</v>
      </c>
      <c r="B51" s="3">
        <v>1</v>
      </c>
      <c r="D51" s="75">
        <v>8400.9</v>
      </c>
    </row>
    <row r="52" spans="1:4">
      <c r="A52" s="77" t="s">
        <v>391</v>
      </c>
      <c r="B52" s="3">
        <v>1</v>
      </c>
      <c r="D52" s="76">
        <v>5370.9</v>
      </c>
    </row>
    <row r="53" spans="1:4">
      <c r="A53" s="3" t="s">
        <v>392</v>
      </c>
      <c r="B53" s="3">
        <v>1</v>
      </c>
      <c r="D53" s="75">
        <v>5288.1</v>
      </c>
    </row>
    <row r="54" spans="1:4">
      <c r="A54" s="77" t="s">
        <v>393</v>
      </c>
      <c r="B54" s="3">
        <v>1</v>
      </c>
      <c r="D54" s="76">
        <v>5263</v>
      </c>
    </row>
    <row r="55" spans="1:4">
      <c r="A55" s="3" t="s">
        <v>394</v>
      </c>
      <c r="B55" s="3">
        <v>1</v>
      </c>
      <c r="D55" s="75">
        <v>5565.9</v>
      </c>
    </row>
    <row r="56" spans="1:4">
      <c r="A56" s="77" t="s">
        <v>395</v>
      </c>
      <c r="B56" s="3">
        <v>1</v>
      </c>
      <c r="D56" s="76">
        <v>5426.1</v>
      </c>
    </row>
    <row r="57" spans="1:4">
      <c r="A57" s="3" t="s">
        <v>396</v>
      </c>
      <c r="B57" s="3">
        <v>1</v>
      </c>
      <c r="D57" s="75">
        <v>5520.9</v>
      </c>
    </row>
    <row r="60" spans="1:4">
      <c r="A60" s="66" t="s">
        <v>277</v>
      </c>
    </row>
    <row r="61" spans="1:4">
      <c r="A61" s="62" t="s">
        <v>303</v>
      </c>
      <c r="B61" s="3">
        <f>SUM(B10:B21)</f>
        <v>56</v>
      </c>
    </row>
    <row r="62" spans="1:4">
      <c r="A62" s="62" t="s">
        <v>305</v>
      </c>
      <c r="B62" s="3"/>
      <c r="C62" s="3">
        <f>SUM(C10:C28)</f>
        <v>6</v>
      </c>
      <c r="D62" s="3"/>
    </row>
    <row r="63" spans="1:4">
      <c r="A63" s="62" t="s">
        <v>304</v>
      </c>
      <c r="B63" s="3"/>
      <c r="D63" s="3">
        <f>SUM(D24:D29)</f>
        <v>10</v>
      </c>
    </row>
    <row r="64" spans="1:4">
      <c r="A64" t="s">
        <v>306</v>
      </c>
      <c r="B64" s="3">
        <f>SUM(B32:B42)</f>
        <v>11</v>
      </c>
      <c r="D64" s="3"/>
    </row>
    <row r="65" spans="1:10">
      <c r="A65" s="62" t="s">
        <v>383</v>
      </c>
      <c r="B65" s="3">
        <f>SUM(B45:B57)</f>
        <v>13</v>
      </c>
    </row>
    <row r="67" spans="1:10">
      <c r="A67" s="14" t="s">
        <v>397</v>
      </c>
      <c r="B67" s="14">
        <f>SUM(B61:B65)</f>
        <v>80</v>
      </c>
      <c r="C67" s="14">
        <f t="shared" ref="C67:D67" si="0">SUM(C61:C65)</f>
        <v>6</v>
      </c>
      <c r="D67" s="14">
        <f t="shared" si="0"/>
        <v>10</v>
      </c>
    </row>
    <row r="79" spans="1:10">
      <c r="J79" s="14"/>
    </row>
    <row r="80" spans="1:10">
      <c r="J80" s="14"/>
    </row>
    <row r="81" spans="1:10">
      <c r="J81" s="14"/>
    </row>
    <row r="82" spans="1:10">
      <c r="A82" s="14"/>
    </row>
    <row r="83" spans="1:10">
      <c r="A83" s="14"/>
    </row>
    <row r="84" spans="1:10">
      <c r="A84" s="14"/>
    </row>
    <row r="85" spans="1:10">
      <c r="A85" s="14"/>
    </row>
    <row r="86" spans="1:10">
      <c r="A86" s="14"/>
    </row>
    <row r="87" spans="1:10">
      <c r="A87" s="14"/>
    </row>
    <row r="88" spans="1:10">
      <c r="A88" s="14"/>
    </row>
  </sheetData>
  <phoneticPr fontId="9" type="noConversion"/>
  <pageMargins left="0.75" right="0.75" top="1" bottom="1" header="0.5" footer="0.5"/>
  <pageSetup paperSize="3" scale="72" orientation="landscape" horizontalDpi="4294967292" verticalDpi="4294967292"/>
  <ignoredErrors>
    <ignoredError sqref="C62" emptyCellReference="1"/>
  </ignoredErrors>
  <extLs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50"/>
  <sheetViews>
    <sheetView workbookViewId="0">
      <selection activeCell="A10" sqref="A10:A45"/>
    </sheetView>
  </sheetViews>
  <sheetFormatPr baseColWidth="10" defaultRowHeight="16"/>
  <cols>
    <col min="1" max="1" width="14.33203125" customWidth="1"/>
    <col min="2" max="2" width="9.1640625" customWidth="1"/>
    <col min="3" max="3" width="23" style="3" customWidth="1"/>
    <col min="4" max="15" width="17.83203125" style="3" customWidth="1"/>
    <col min="16" max="26" width="18.33203125" style="3" customWidth="1"/>
    <col min="27" max="27" width="18.33203125" style="26" customWidth="1"/>
    <col min="28" max="28" width="18.33203125" customWidth="1"/>
    <col min="29" max="29" width="20.6640625" customWidth="1"/>
    <col min="30" max="30" width="21.1640625" customWidth="1"/>
    <col min="31" max="34" width="18.33203125" customWidth="1"/>
    <col min="35" max="35" width="23.6640625" customWidth="1"/>
    <col min="36" max="38" width="18.33203125" customWidth="1"/>
    <col min="39" max="39" width="18.33203125" style="3" customWidth="1"/>
  </cols>
  <sheetData>
    <row r="1" spans="1:39" s="20" customFormat="1">
      <c r="A1" s="36" t="s">
        <v>16</v>
      </c>
      <c r="C1" s="19" t="s">
        <v>0</v>
      </c>
      <c r="D1" s="19" t="s">
        <v>0</v>
      </c>
      <c r="E1" s="19" t="s">
        <v>0</v>
      </c>
      <c r="F1" s="19" t="s">
        <v>0</v>
      </c>
      <c r="G1" s="19" t="s">
        <v>0</v>
      </c>
      <c r="H1" s="19" t="s">
        <v>0</v>
      </c>
      <c r="I1" s="19" t="s">
        <v>0</v>
      </c>
      <c r="J1" s="19" t="s">
        <v>0</v>
      </c>
      <c r="K1" s="19" t="s">
        <v>0</v>
      </c>
      <c r="L1" s="19" t="s">
        <v>0</v>
      </c>
      <c r="M1" s="19" t="s">
        <v>0</v>
      </c>
      <c r="N1" s="21" t="s">
        <v>0</v>
      </c>
      <c r="O1" s="19" t="s">
        <v>0</v>
      </c>
      <c r="P1" s="19" t="s">
        <v>0</v>
      </c>
      <c r="Q1" s="19" t="s">
        <v>0</v>
      </c>
      <c r="R1" s="19" t="s">
        <v>0</v>
      </c>
      <c r="S1" s="19" t="s">
        <v>0</v>
      </c>
      <c r="T1" s="19" t="s">
        <v>0</v>
      </c>
      <c r="U1" s="19" t="s">
        <v>0</v>
      </c>
      <c r="V1" s="19" t="s">
        <v>0</v>
      </c>
      <c r="W1" s="19" t="s">
        <v>0</v>
      </c>
      <c r="X1" s="19" t="s">
        <v>0</v>
      </c>
      <c r="Y1" s="33" t="s">
        <v>83</v>
      </c>
      <c r="Z1" s="30" t="s">
        <v>84</v>
      </c>
      <c r="AA1" s="28" t="s">
        <v>85</v>
      </c>
      <c r="AB1" s="27"/>
      <c r="AC1" s="62" t="s">
        <v>256</v>
      </c>
    </row>
    <row r="2" spans="1:39" s="20" customFormat="1">
      <c r="A2" s="36" t="s">
        <v>15</v>
      </c>
      <c r="C2" s="19" t="s">
        <v>6</v>
      </c>
      <c r="D2" s="19" t="s">
        <v>6</v>
      </c>
      <c r="E2" s="19" t="s">
        <v>6</v>
      </c>
      <c r="F2" s="19" t="s">
        <v>6</v>
      </c>
      <c r="G2" s="19" t="s">
        <v>6</v>
      </c>
      <c r="H2" s="19" t="s">
        <v>6</v>
      </c>
      <c r="I2" s="19" t="s">
        <v>6</v>
      </c>
      <c r="J2" s="19" t="s">
        <v>6</v>
      </c>
      <c r="K2" s="19" t="s">
        <v>6</v>
      </c>
      <c r="L2" s="19" t="s">
        <v>6</v>
      </c>
      <c r="M2" s="19" t="s">
        <v>6</v>
      </c>
      <c r="N2" s="21" t="s">
        <v>6</v>
      </c>
      <c r="O2" s="19" t="s">
        <v>6</v>
      </c>
      <c r="P2" s="19" t="s">
        <v>7</v>
      </c>
      <c r="Q2" s="19" t="s">
        <v>7</v>
      </c>
      <c r="R2" s="19" t="s">
        <v>7</v>
      </c>
      <c r="S2" s="19" t="s">
        <v>7</v>
      </c>
      <c r="T2" s="19" t="s">
        <v>7</v>
      </c>
      <c r="U2" s="19" t="s">
        <v>7</v>
      </c>
      <c r="V2" s="19" t="s">
        <v>7</v>
      </c>
      <c r="W2" s="19" t="s">
        <v>7</v>
      </c>
      <c r="X2" s="19" t="s">
        <v>7</v>
      </c>
      <c r="Y2" s="34"/>
      <c r="Z2" s="31"/>
      <c r="AA2" s="32"/>
      <c r="AB2"/>
    </row>
    <row r="3" spans="1:39" s="20" customFormat="1">
      <c r="A3" s="36" t="s">
        <v>14</v>
      </c>
      <c r="C3" s="19">
        <v>2940</v>
      </c>
      <c r="D3" s="19">
        <v>3510</v>
      </c>
      <c r="E3" s="19">
        <v>3990</v>
      </c>
      <c r="F3" s="19">
        <v>4530</v>
      </c>
      <c r="G3" s="19">
        <v>4680</v>
      </c>
      <c r="H3" s="19">
        <v>5220</v>
      </c>
      <c r="I3" s="19">
        <v>5520</v>
      </c>
      <c r="J3" s="19">
        <v>5880</v>
      </c>
      <c r="K3" s="19">
        <v>6240</v>
      </c>
      <c r="L3" s="19">
        <v>6600</v>
      </c>
      <c r="M3" s="19">
        <v>7560</v>
      </c>
      <c r="N3" s="21">
        <v>8310</v>
      </c>
      <c r="O3" s="19">
        <v>8490</v>
      </c>
      <c r="P3" s="19">
        <v>890</v>
      </c>
      <c r="Q3" s="19">
        <v>1450</v>
      </c>
      <c r="R3" s="19">
        <v>2200</v>
      </c>
      <c r="S3" s="19">
        <v>2690</v>
      </c>
      <c r="T3" s="19">
        <v>3740</v>
      </c>
      <c r="U3" s="19">
        <v>4210</v>
      </c>
      <c r="V3" s="19">
        <v>4500</v>
      </c>
      <c r="W3" s="19">
        <v>5180</v>
      </c>
      <c r="X3" s="19">
        <v>5350</v>
      </c>
      <c r="Y3" s="34"/>
      <c r="Z3" s="31"/>
      <c r="AA3" s="32"/>
      <c r="AB3"/>
    </row>
    <row r="4" spans="1:39" s="20" customFormat="1">
      <c r="A4" s="36" t="s">
        <v>13</v>
      </c>
      <c r="C4" s="22" t="s">
        <v>9</v>
      </c>
      <c r="D4" s="22" t="s">
        <v>9</v>
      </c>
      <c r="E4" s="22" t="s">
        <v>9</v>
      </c>
      <c r="F4" s="22" t="s">
        <v>9</v>
      </c>
      <c r="G4" s="22" t="s">
        <v>9</v>
      </c>
      <c r="H4" s="22" t="s">
        <v>9</v>
      </c>
      <c r="I4" s="22" t="s">
        <v>9</v>
      </c>
      <c r="J4" s="22" t="s">
        <v>9</v>
      </c>
      <c r="K4" s="22" t="s">
        <v>9</v>
      </c>
      <c r="L4" s="22" t="s">
        <v>9</v>
      </c>
      <c r="M4" s="22" t="s">
        <v>9</v>
      </c>
      <c r="N4" s="22" t="s">
        <v>9</v>
      </c>
      <c r="O4" s="22" t="s">
        <v>9</v>
      </c>
      <c r="P4" s="22" t="s">
        <v>9</v>
      </c>
      <c r="Q4" s="22" t="s">
        <v>9</v>
      </c>
      <c r="R4" s="22" t="s">
        <v>9</v>
      </c>
      <c r="S4" s="22" t="s">
        <v>9</v>
      </c>
      <c r="T4" s="22" t="s">
        <v>9</v>
      </c>
      <c r="U4" s="22" t="s">
        <v>9</v>
      </c>
      <c r="V4" s="22" t="s">
        <v>9</v>
      </c>
      <c r="W4" s="22" t="s">
        <v>9</v>
      </c>
      <c r="X4" s="22" t="s">
        <v>9</v>
      </c>
      <c r="Y4" s="35"/>
      <c r="Z4" s="31"/>
      <c r="AA4" s="32"/>
      <c r="AB4"/>
    </row>
    <row r="5" spans="1:39" s="20" customFormat="1">
      <c r="A5" s="37" t="s">
        <v>56</v>
      </c>
      <c r="C5" s="38">
        <v>-116.5912</v>
      </c>
      <c r="D5" s="38">
        <v>-116.5912</v>
      </c>
      <c r="E5" s="38">
        <v>-116.5912</v>
      </c>
      <c r="F5" s="38">
        <v>-116.5912</v>
      </c>
      <c r="G5" s="38">
        <v>-116.5912</v>
      </c>
      <c r="H5" s="38">
        <v>-116.5912</v>
      </c>
      <c r="I5" s="38">
        <v>-116.5912</v>
      </c>
      <c r="J5" s="38">
        <v>-116.5912</v>
      </c>
      <c r="K5" s="38">
        <v>-116.5912</v>
      </c>
      <c r="L5" s="38">
        <v>-116.5912</v>
      </c>
      <c r="M5" s="38">
        <v>-116.5912</v>
      </c>
      <c r="N5" s="38">
        <v>-116.5912</v>
      </c>
      <c r="O5" s="38">
        <v>-116.5912</v>
      </c>
      <c r="P5" s="38">
        <v>-116.6057</v>
      </c>
      <c r="Q5" s="38">
        <v>-116.6057</v>
      </c>
      <c r="R5" s="38">
        <v>-116.6057</v>
      </c>
      <c r="S5" s="38">
        <v>-116.6057</v>
      </c>
      <c r="T5" s="38">
        <v>-116.6057</v>
      </c>
      <c r="U5" s="38">
        <v>-116.6057</v>
      </c>
      <c r="V5" s="38">
        <v>-116.6057</v>
      </c>
      <c r="W5" s="38">
        <v>-116.6057</v>
      </c>
      <c r="X5" s="38">
        <v>-116.6057</v>
      </c>
      <c r="Y5" s="35"/>
      <c r="Z5" s="31"/>
      <c r="AA5" s="32"/>
      <c r="AB5"/>
    </row>
    <row r="6" spans="1:39" s="20" customFormat="1">
      <c r="A6" s="37" t="s">
        <v>57</v>
      </c>
      <c r="C6" s="38">
        <v>40.564799999999998</v>
      </c>
      <c r="D6" s="38">
        <v>40.564799999999998</v>
      </c>
      <c r="E6" s="38">
        <v>40.564799999999998</v>
      </c>
      <c r="F6" s="38">
        <v>40.564799999999998</v>
      </c>
      <c r="G6" s="38">
        <v>40.564799999999998</v>
      </c>
      <c r="H6" s="38">
        <v>40.564799999999998</v>
      </c>
      <c r="I6" s="38">
        <v>40.564799999999998</v>
      </c>
      <c r="J6" s="38">
        <v>40.564799999999998</v>
      </c>
      <c r="K6" s="38">
        <v>40.564799999999998</v>
      </c>
      <c r="L6" s="38">
        <v>40.564799999999998</v>
      </c>
      <c r="M6" s="38">
        <v>40.564799999999998</v>
      </c>
      <c r="N6" s="38">
        <v>40.564799999999998</v>
      </c>
      <c r="O6" s="38">
        <v>40.564799999999998</v>
      </c>
      <c r="P6" s="38">
        <v>40.560499999999998</v>
      </c>
      <c r="Q6" s="38">
        <v>40.560499999999998</v>
      </c>
      <c r="R6" s="38">
        <v>40.560499999999998</v>
      </c>
      <c r="S6" s="38">
        <v>40.560499999999998</v>
      </c>
      <c r="T6" s="38">
        <v>40.560499999999998</v>
      </c>
      <c r="U6" s="38">
        <v>40.560499999999998</v>
      </c>
      <c r="V6" s="38">
        <v>40.560499999999998</v>
      </c>
      <c r="W6" s="38">
        <v>40.560499999999998</v>
      </c>
      <c r="X6" s="38">
        <v>40.560499999999998</v>
      </c>
      <c r="Y6" s="35"/>
      <c r="Z6" s="31"/>
      <c r="AA6" s="32"/>
      <c r="AB6"/>
    </row>
    <row r="7" spans="1:39" s="20" customFormat="1">
      <c r="C7" s="22"/>
      <c r="D7" s="22"/>
      <c r="E7" s="22"/>
      <c r="F7" s="22"/>
      <c r="G7" s="22"/>
      <c r="H7" s="22"/>
      <c r="I7" s="22"/>
      <c r="J7" s="22"/>
      <c r="K7" s="22"/>
      <c r="L7" s="22"/>
      <c r="M7" s="22"/>
      <c r="N7" s="22"/>
      <c r="O7" s="22"/>
      <c r="R7" s="22"/>
      <c r="S7" s="22"/>
      <c r="T7" s="22"/>
      <c r="U7" s="22"/>
      <c r="V7" s="22"/>
      <c r="W7" s="22"/>
      <c r="X7" s="22"/>
      <c r="Y7" s="35"/>
      <c r="Z7" s="31"/>
      <c r="AA7" s="32"/>
      <c r="AB7"/>
    </row>
    <row r="8" spans="1:39" s="20" customFormat="1">
      <c r="C8" s="22"/>
      <c r="D8" s="22"/>
      <c r="E8" s="22"/>
      <c r="F8" s="22"/>
      <c r="G8" s="22"/>
      <c r="H8" s="22"/>
      <c r="I8" s="22"/>
      <c r="J8" s="22"/>
      <c r="K8" s="22"/>
      <c r="L8" s="22"/>
      <c r="M8" s="22"/>
      <c r="N8" s="22"/>
      <c r="O8" s="22"/>
      <c r="P8" s="22"/>
      <c r="Q8" s="22"/>
      <c r="R8" s="22"/>
      <c r="S8" s="22"/>
      <c r="T8" s="22"/>
      <c r="U8" s="22"/>
      <c r="V8" s="22"/>
      <c r="W8" s="22"/>
      <c r="X8" s="22"/>
      <c r="Y8" s="35"/>
      <c r="Z8" s="31"/>
      <c r="AA8" s="32"/>
      <c r="AB8"/>
    </row>
    <row r="9" spans="1:39">
      <c r="Y9" s="33"/>
      <c r="Z9" s="30"/>
      <c r="AA9" s="28"/>
    </row>
    <row r="10" spans="1:39">
      <c r="A10" s="4" t="s">
        <v>336</v>
      </c>
      <c r="B10" s="4" t="s">
        <v>337</v>
      </c>
      <c r="C10" s="3">
        <v>39</v>
      </c>
      <c r="D10" s="3">
        <v>34</v>
      </c>
      <c r="E10" s="3">
        <v>22</v>
      </c>
      <c r="F10" s="72">
        <v>5</v>
      </c>
      <c r="G10" s="3">
        <v>30</v>
      </c>
      <c r="H10" s="64">
        <v>8.5</v>
      </c>
      <c r="I10" s="3">
        <v>18</v>
      </c>
      <c r="J10" s="3">
        <v>31</v>
      </c>
      <c r="K10" s="3">
        <v>13</v>
      </c>
      <c r="L10" s="3">
        <v>16</v>
      </c>
      <c r="M10" s="3">
        <v>27</v>
      </c>
      <c r="N10" s="3">
        <v>17</v>
      </c>
      <c r="O10" s="3">
        <v>27</v>
      </c>
      <c r="P10" s="3">
        <v>69</v>
      </c>
      <c r="Q10" s="33">
        <v>186</v>
      </c>
      <c r="R10" s="3">
        <v>76</v>
      </c>
      <c r="S10" s="3">
        <v>31</v>
      </c>
      <c r="T10" s="3">
        <v>26</v>
      </c>
      <c r="U10" s="3">
        <v>22</v>
      </c>
      <c r="V10" s="3">
        <v>22</v>
      </c>
      <c r="W10" s="3">
        <v>16</v>
      </c>
      <c r="X10" s="64">
        <v>12</v>
      </c>
      <c r="Y10" s="23">
        <f>MAX(C10:X10)</f>
        <v>186</v>
      </c>
      <c r="Z10" s="24">
        <f>MIN(C10:Y10)</f>
        <v>5</v>
      </c>
      <c r="AA10" s="28" t="s">
        <v>343</v>
      </c>
      <c r="AM10"/>
    </row>
    <row r="11" spans="1:39">
      <c r="A11" s="4" t="s">
        <v>18</v>
      </c>
      <c r="B11" s="4" t="s">
        <v>17</v>
      </c>
      <c r="C11" s="23">
        <v>18820</v>
      </c>
      <c r="D11" s="5">
        <v>5493</v>
      </c>
      <c r="E11" s="5">
        <v>1187.6500000000001</v>
      </c>
      <c r="F11" s="5">
        <v>1065.4000000000001</v>
      </c>
      <c r="G11" s="5">
        <v>2670</v>
      </c>
      <c r="H11" s="5">
        <v>3300</v>
      </c>
      <c r="I11" s="5">
        <v>5049.5</v>
      </c>
      <c r="J11" s="5">
        <v>5699</v>
      </c>
      <c r="K11" s="5">
        <v>4377.5</v>
      </c>
      <c r="L11" s="5">
        <v>8778</v>
      </c>
      <c r="M11" s="5">
        <v>6881</v>
      </c>
      <c r="N11" s="5">
        <v>18325</v>
      </c>
      <c r="O11" s="5">
        <v>7314</v>
      </c>
      <c r="P11" s="5">
        <v>11250</v>
      </c>
      <c r="Q11" s="5">
        <v>2390.5</v>
      </c>
      <c r="R11" s="5">
        <v>10694.5</v>
      </c>
      <c r="S11" s="24">
        <v>762.12</v>
      </c>
      <c r="T11" s="5">
        <v>2487.5</v>
      </c>
      <c r="U11" s="5">
        <v>2401.5</v>
      </c>
      <c r="V11" s="5">
        <v>1783.5</v>
      </c>
      <c r="W11" s="5">
        <v>17640</v>
      </c>
      <c r="X11" s="5">
        <v>4419</v>
      </c>
      <c r="Y11" s="23">
        <f>MAX(C11:X11)</f>
        <v>18820</v>
      </c>
      <c r="Z11" s="24">
        <f>MIN(C11:Y11)</f>
        <v>762.12</v>
      </c>
      <c r="AA11" s="28" t="s">
        <v>87</v>
      </c>
    </row>
    <row r="12" spans="1:39">
      <c r="A12" s="4" t="s">
        <v>19</v>
      </c>
      <c r="B12" s="4" t="s">
        <v>17</v>
      </c>
      <c r="C12" s="5">
        <v>38350</v>
      </c>
      <c r="D12" s="5">
        <v>17335</v>
      </c>
      <c r="E12" s="5">
        <v>51785</v>
      </c>
      <c r="F12" s="24">
        <v>13665</v>
      </c>
      <c r="G12" s="5">
        <v>161500</v>
      </c>
      <c r="H12" s="5">
        <v>476250</v>
      </c>
      <c r="I12" s="5">
        <v>35945</v>
      </c>
      <c r="J12" s="5">
        <v>87720</v>
      </c>
      <c r="K12" s="5">
        <v>110500</v>
      </c>
      <c r="L12" s="5">
        <v>37550</v>
      </c>
      <c r="M12" s="5">
        <v>218700</v>
      </c>
      <c r="N12" s="5">
        <v>1356500</v>
      </c>
      <c r="O12" s="5">
        <v>514750</v>
      </c>
      <c r="P12" s="5">
        <v>35155</v>
      </c>
      <c r="Q12" s="5">
        <v>2765500</v>
      </c>
      <c r="R12" s="5">
        <v>30555</v>
      </c>
      <c r="S12" s="5">
        <v>91150</v>
      </c>
      <c r="T12" s="23">
        <v>2891000</v>
      </c>
      <c r="U12" s="5">
        <v>453150</v>
      </c>
      <c r="V12" s="5">
        <v>113950</v>
      </c>
      <c r="W12" s="5">
        <v>605550</v>
      </c>
      <c r="X12" s="5">
        <v>604050</v>
      </c>
      <c r="Y12" s="23">
        <f t="shared" ref="Y12:Y45" si="0">MAX(C12:X12)</f>
        <v>2891000</v>
      </c>
      <c r="Z12" s="24">
        <f t="shared" ref="Z12:Z45" si="1">MIN(C12:Y12)</f>
        <v>13665</v>
      </c>
      <c r="AA12" s="28" t="s">
        <v>86</v>
      </c>
    </row>
    <row r="13" spans="1:39">
      <c r="A13" s="4" t="s">
        <v>20</v>
      </c>
      <c r="B13" s="4" t="s">
        <v>17</v>
      </c>
      <c r="C13" s="5">
        <v>7802</v>
      </c>
      <c r="D13" s="5">
        <v>47915</v>
      </c>
      <c r="E13" s="5">
        <v>54425</v>
      </c>
      <c r="F13" s="5">
        <v>9564.5</v>
      </c>
      <c r="G13" s="5">
        <v>104945</v>
      </c>
      <c r="H13" s="5">
        <v>159600</v>
      </c>
      <c r="I13" s="5">
        <v>70325</v>
      </c>
      <c r="J13" s="5">
        <v>36975</v>
      </c>
      <c r="K13" s="5">
        <v>136300</v>
      </c>
      <c r="L13" s="5">
        <v>74935</v>
      </c>
      <c r="M13" s="5">
        <v>126860</v>
      </c>
      <c r="N13" s="5">
        <v>146150</v>
      </c>
      <c r="O13" s="5">
        <v>96565</v>
      </c>
      <c r="P13" s="5">
        <v>20965</v>
      </c>
      <c r="Q13" s="5">
        <v>130885</v>
      </c>
      <c r="R13" s="24">
        <v>6462</v>
      </c>
      <c r="S13" s="5">
        <v>59865</v>
      </c>
      <c r="T13" s="23">
        <v>490500</v>
      </c>
      <c r="U13" s="5">
        <v>132600</v>
      </c>
      <c r="V13" s="5">
        <v>40460</v>
      </c>
      <c r="W13" s="5">
        <v>104660</v>
      </c>
      <c r="X13" s="5">
        <v>92320</v>
      </c>
      <c r="Y13" s="23">
        <f t="shared" si="0"/>
        <v>490500</v>
      </c>
      <c r="Z13" s="24">
        <f t="shared" si="1"/>
        <v>6462</v>
      </c>
      <c r="AA13" s="28" t="s">
        <v>88</v>
      </c>
    </row>
    <row r="14" spans="1:39">
      <c r="A14" s="4" t="s">
        <v>21</v>
      </c>
      <c r="B14" s="4" t="s">
        <v>17</v>
      </c>
      <c r="C14" s="5">
        <v>142250</v>
      </c>
      <c r="D14" s="5">
        <v>127500</v>
      </c>
      <c r="E14" s="5">
        <v>266550</v>
      </c>
      <c r="F14" s="25">
        <v>79805</v>
      </c>
      <c r="G14" s="5">
        <v>89840</v>
      </c>
      <c r="H14" s="5">
        <v>117960</v>
      </c>
      <c r="I14" s="5">
        <v>138550</v>
      </c>
      <c r="J14" s="5">
        <v>85405</v>
      </c>
      <c r="K14" s="5">
        <v>522250</v>
      </c>
      <c r="L14" s="5">
        <v>122140</v>
      </c>
      <c r="M14" s="23">
        <v>860100</v>
      </c>
      <c r="N14" s="5">
        <v>111590</v>
      </c>
      <c r="O14" s="5">
        <v>89635</v>
      </c>
      <c r="P14" s="5">
        <v>99430</v>
      </c>
      <c r="Q14" s="5">
        <v>86400</v>
      </c>
      <c r="R14" s="5">
        <v>138200</v>
      </c>
      <c r="S14" s="24">
        <v>44100</v>
      </c>
      <c r="T14" s="5">
        <v>122300</v>
      </c>
      <c r="U14" s="5">
        <v>127750</v>
      </c>
      <c r="V14" s="5">
        <v>88430</v>
      </c>
      <c r="W14" s="5">
        <v>128050</v>
      </c>
      <c r="X14" s="5">
        <v>153700</v>
      </c>
      <c r="Y14" s="23">
        <f t="shared" si="0"/>
        <v>860100</v>
      </c>
      <c r="Z14" s="24">
        <f t="shared" si="1"/>
        <v>44100</v>
      </c>
      <c r="AA14" s="28" t="s">
        <v>89</v>
      </c>
    </row>
    <row r="15" spans="1:39">
      <c r="A15" s="4" t="s">
        <v>22</v>
      </c>
      <c r="B15" s="4" t="s">
        <v>17</v>
      </c>
      <c r="C15" s="23">
        <v>21095</v>
      </c>
      <c r="D15" s="5">
        <v>12085</v>
      </c>
      <c r="E15" s="5">
        <v>4795.5</v>
      </c>
      <c r="F15" s="24">
        <v>2744</v>
      </c>
      <c r="G15" s="5">
        <v>9114</v>
      </c>
      <c r="H15" s="5">
        <v>12755</v>
      </c>
      <c r="I15" s="5">
        <v>9545.5</v>
      </c>
      <c r="J15" s="5">
        <v>9860</v>
      </c>
      <c r="K15" s="5">
        <v>9957</v>
      </c>
      <c r="L15" s="5">
        <v>15025</v>
      </c>
      <c r="M15" s="5">
        <v>11650</v>
      </c>
      <c r="N15" s="5">
        <v>19665</v>
      </c>
      <c r="O15" s="5">
        <v>12965</v>
      </c>
      <c r="P15" s="5">
        <v>16740</v>
      </c>
      <c r="Q15" s="5">
        <v>16940</v>
      </c>
      <c r="R15" s="5">
        <v>18710</v>
      </c>
      <c r="S15" s="5">
        <v>4548.5</v>
      </c>
      <c r="T15" s="5">
        <v>7524.5</v>
      </c>
      <c r="U15" s="5">
        <v>8993.5</v>
      </c>
      <c r="V15" s="5">
        <v>4723</v>
      </c>
      <c r="W15" s="5">
        <v>14495</v>
      </c>
      <c r="X15" s="5">
        <v>10163</v>
      </c>
      <c r="Y15" s="23">
        <f t="shared" si="0"/>
        <v>21095</v>
      </c>
      <c r="Z15" s="24">
        <f t="shared" si="1"/>
        <v>2744</v>
      </c>
      <c r="AA15" s="28" t="s">
        <v>90</v>
      </c>
    </row>
    <row r="16" spans="1:39">
      <c r="A16" s="4" t="s">
        <v>24</v>
      </c>
      <c r="B16" s="4" t="s">
        <v>17</v>
      </c>
      <c r="C16" s="5">
        <v>3395.5</v>
      </c>
      <c r="D16" s="5">
        <v>2934</v>
      </c>
      <c r="E16" s="5">
        <v>1755.35</v>
      </c>
      <c r="F16" s="24">
        <v>221.1</v>
      </c>
      <c r="G16" s="5">
        <v>1513.5</v>
      </c>
      <c r="H16" s="5">
        <v>1515</v>
      </c>
      <c r="I16" s="5">
        <v>1498.3</v>
      </c>
      <c r="J16" s="5">
        <v>1440.5</v>
      </c>
      <c r="K16" s="5">
        <v>1424.15</v>
      </c>
      <c r="L16" s="5">
        <v>2016</v>
      </c>
      <c r="M16" s="5">
        <v>1655.5</v>
      </c>
      <c r="N16" s="5">
        <v>3609.5</v>
      </c>
      <c r="O16" s="5">
        <v>1468.5</v>
      </c>
      <c r="P16" s="5">
        <v>3109</v>
      </c>
      <c r="Q16" s="23">
        <v>3639.5</v>
      </c>
      <c r="R16" s="5">
        <v>2562</v>
      </c>
      <c r="S16" s="5">
        <v>1905</v>
      </c>
      <c r="T16" s="5">
        <v>2150.5</v>
      </c>
      <c r="U16" s="5">
        <v>2208.5</v>
      </c>
      <c r="V16" s="25">
        <v>1098.45</v>
      </c>
      <c r="W16" s="5">
        <v>3001</v>
      </c>
      <c r="X16" s="5">
        <v>2128.5</v>
      </c>
      <c r="Y16" s="23">
        <f t="shared" si="0"/>
        <v>3639.5</v>
      </c>
      <c r="Z16" s="24">
        <f t="shared" si="1"/>
        <v>221.1</v>
      </c>
      <c r="AA16" s="28" t="s">
        <v>91</v>
      </c>
    </row>
    <row r="17" spans="1:27">
      <c r="A17" s="4" t="s">
        <v>25</v>
      </c>
      <c r="B17" s="4" t="s">
        <v>17</v>
      </c>
      <c r="C17" s="5">
        <v>4112</v>
      </c>
      <c r="D17" s="5">
        <v>11382</v>
      </c>
      <c r="E17" s="5">
        <v>9353</v>
      </c>
      <c r="F17" s="5">
        <v>5532</v>
      </c>
      <c r="G17" s="5">
        <v>6794</v>
      </c>
      <c r="H17" s="23">
        <v>122600</v>
      </c>
      <c r="I17" s="5">
        <v>49970</v>
      </c>
      <c r="J17" s="5">
        <v>13435</v>
      </c>
      <c r="K17" s="5">
        <v>7952.5</v>
      </c>
      <c r="L17" s="5">
        <v>4576</v>
      </c>
      <c r="M17" s="5">
        <v>15200</v>
      </c>
      <c r="N17" s="5">
        <v>5143.5</v>
      </c>
      <c r="O17" s="5">
        <v>4223.5</v>
      </c>
      <c r="P17" s="24">
        <v>2357.5</v>
      </c>
      <c r="Q17" s="5">
        <v>22720</v>
      </c>
      <c r="R17" s="5">
        <v>23880</v>
      </c>
      <c r="S17" s="5">
        <v>4026</v>
      </c>
      <c r="T17" s="5">
        <v>11159.5</v>
      </c>
      <c r="U17" s="5">
        <v>33920</v>
      </c>
      <c r="V17" s="5">
        <v>51070</v>
      </c>
      <c r="W17" s="5">
        <v>56010</v>
      </c>
      <c r="X17" s="5">
        <v>58135</v>
      </c>
      <c r="Y17" s="23">
        <f t="shared" si="0"/>
        <v>122600</v>
      </c>
      <c r="Z17" s="24">
        <f t="shared" si="1"/>
        <v>2357.5</v>
      </c>
      <c r="AA17" s="28" t="s">
        <v>92</v>
      </c>
    </row>
    <row r="18" spans="1:27">
      <c r="A18" s="4" t="s">
        <v>23</v>
      </c>
      <c r="B18" s="4" t="s">
        <v>17</v>
      </c>
      <c r="C18" s="5">
        <v>4782</v>
      </c>
      <c r="D18" s="5">
        <v>1814.35</v>
      </c>
      <c r="E18" s="5">
        <v>4596.5</v>
      </c>
      <c r="F18" s="5">
        <v>3709.5</v>
      </c>
      <c r="G18" s="5">
        <v>1898</v>
      </c>
      <c r="H18" s="5">
        <v>3118</v>
      </c>
      <c r="I18" s="5">
        <v>3556</v>
      </c>
      <c r="J18" s="5">
        <v>207.5</v>
      </c>
      <c r="K18" s="5">
        <v>5769</v>
      </c>
      <c r="L18" s="5">
        <v>4086.5</v>
      </c>
      <c r="M18" s="5">
        <v>3832.5</v>
      </c>
      <c r="N18" s="24" t="s">
        <v>53</v>
      </c>
      <c r="O18" s="5">
        <v>2484</v>
      </c>
      <c r="P18" s="5">
        <v>2123</v>
      </c>
      <c r="Q18" s="5">
        <v>4480.5</v>
      </c>
      <c r="R18" s="5">
        <v>4234</v>
      </c>
      <c r="S18" s="5">
        <v>2136.65</v>
      </c>
      <c r="T18" s="5">
        <v>4101</v>
      </c>
      <c r="U18" s="23">
        <v>6364</v>
      </c>
      <c r="V18" s="5">
        <v>1890</v>
      </c>
      <c r="W18" s="5">
        <v>3274</v>
      </c>
      <c r="X18" s="5">
        <v>4976</v>
      </c>
      <c r="Y18" s="23">
        <f t="shared" si="0"/>
        <v>6364</v>
      </c>
      <c r="Z18" s="24" t="s">
        <v>53</v>
      </c>
      <c r="AA18" s="28" t="s">
        <v>112</v>
      </c>
    </row>
    <row r="19" spans="1:27">
      <c r="A19" s="4" t="s">
        <v>26</v>
      </c>
      <c r="B19" s="4" t="s">
        <v>17</v>
      </c>
      <c r="C19" s="23">
        <v>31345</v>
      </c>
      <c r="D19" s="5">
        <v>13110</v>
      </c>
      <c r="E19" s="5">
        <v>12653.5</v>
      </c>
      <c r="F19" s="24">
        <v>3381.5</v>
      </c>
      <c r="G19" s="5">
        <v>12930</v>
      </c>
      <c r="H19" s="5">
        <v>12930</v>
      </c>
      <c r="I19" s="5">
        <v>16985</v>
      </c>
      <c r="J19" s="5">
        <v>9096</v>
      </c>
      <c r="K19" s="5">
        <v>17125</v>
      </c>
      <c r="L19" s="5">
        <v>10747</v>
      </c>
      <c r="M19" s="5">
        <v>18620</v>
      </c>
      <c r="N19" s="5">
        <v>23305</v>
      </c>
      <c r="O19" s="5">
        <v>10338.5</v>
      </c>
      <c r="P19" s="5">
        <v>14525</v>
      </c>
      <c r="Q19" s="5">
        <v>19925</v>
      </c>
      <c r="R19" s="5">
        <v>23840</v>
      </c>
      <c r="S19" s="5">
        <v>3877.5</v>
      </c>
      <c r="T19" s="5">
        <v>12805</v>
      </c>
      <c r="U19" s="5">
        <v>13360</v>
      </c>
      <c r="V19" s="5">
        <v>7901.5</v>
      </c>
      <c r="W19" s="5">
        <v>18705</v>
      </c>
      <c r="X19" s="5">
        <v>12555</v>
      </c>
      <c r="Y19" s="23">
        <f t="shared" si="0"/>
        <v>31345</v>
      </c>
      <c r="Z19" s="24">
        <f t="shared" si="1"/>
        <v>3381.5</v>
      </c>
      <c r="AA19" s="28" t="s">
        <v>93</v>
      </c>
    </row>
    <row r="20" spans="1:27">
      <c r="A20" s="4" t="s">
        <v>27</v>
      </c>
      <c r="B20" s="4" t="s">
        <v>17</v>
      </c>
      <c r="C20" s="5">
        <v>16390</v>
      </c>
      <c r="D20" s="5">
        <v>6590</v>
      </c>
      <c r="E20" s="24">
        <v>2489.5</v>
      </c>
      <c r="F20" s="5">
        <v>9298.5</v>
      </c>
      <c r="G20" s="5">
        <v>10319.5</v>
      </c>
      <c r="H20" s="5">
        <v>17665</v>
      </c>
      <c r="I20" s="5">
        <v>16000</v>
      </c>
      <c r="J20" s="5">
        <v>7586.5</v>
      </c>
      <c r="K20" s="5">
        <v>8461</v>
      </c>
      <c r="L20" s="5">
        <v>9111.5</v>
      </c>
      <c r="M20" s="5">
        <v>7911.5</v>
      </c>
      <c r="N20" s="5">
        <v>12835</v>
      </c>
      <c r="O20" s="5">
        <v>14235</v>
      </c>
      <c r="P20" s="5">
        <v>11002.5</v>
      </c>
      <c r="Q20" s="23">
        <v>29695</v>
      </c>
      <c r="R20" s="5">
        <v>13415</v>
      </c>
      <c r="S20" s="5">
        <v>7061.5</v>
      </c>
      <c r="T20" s="5">
        <v>9039</v>
      </c>
      <c r="U20" s="5">
        <v>9534.5</v>
      </c>
      <c r="V20" s="5">
        <v>9828</v>
      </c>
      <c r="W20" s="5">
        <v>8212</v>
      </c>
      <c r="X20" s="5">
        <v>13065</v>
      </c>
      <c r="Y20" s="23">
        <f t="shared" si="0"/>
        <v>29695</v>
      </c>
      <c r="Z20" s="24">
        <f t="shared" si="1"/>
        <v>2489.5</v>
      </c>
      <c r="AA20" s="28" t="s">
        <v>94</v>
      </c>
    </row>
    <row r="21" spans="1:27">
      <c r="A21" s="4" t="s">
        <v>28</v>
      </c>
      <c r="B21" s="4" t="s">
        <v>17</v>
      </c>
      <c r="C21" s="24" t="s">
        <v>53</v>
      </c>
      <c r="D21" s="24" t="s">
        <v>53</v>
      </c>
      <c r="E21" s="5">
        <v>6.8345000000000002</v>
      </c>
      <c r="F21" s="5">
        <v>0.59050000000000002</v>
      </c>
      <c r="G21" s="24" t="s">
        <v>53</v>
      </c>
      <c r="H21" s="5">
        <v>0.76949999999999996</v>
      </c>
      <c r="I21" s="24" t="s">
        <v>53</v>
      </c>
      <c r="J21" s="5">
        <v>0.74250000000000005</v>
      </c>
      <c r="K21" s="23">
        <v>10.01</v>
      </c>
      <c r="L21" s="5">
        <v>0.61550000000000005</v>
      </c>
      <c r="M21" s="6" t="s">
        <v>53</v>
      </c>
      <c r="N21" s="5">
        <v>1.665</v>
      </c>
      <c r="O21" s="24" t="s">
        <v>53</v>
      </c>
      <c r="P21" s="5">
        <v>2.7759999999999998</v>
      </c>
      <c r="Q21" s="5">
        <v>0.626</v>
      </c>
      <c r="R21" s="5">
        <v>0.91100000000000003</v>
      </c>
      <c r="S21" s="24" t="s">
        <v>53</v>
      </c>
      <c r="T21" s="5">
        <v>0.72250000000000003</v>
      </c>
      <c r="U21" s="5">
        <v>1.56</v>
      </c>
      <c r="V21" s="5">
        <v>0.77900000000000003</v>
      </c>
      <c r="W21" s="24" t="s">
        <v>53</v>
      </c>
      <c r="X21" s="5">
        <v>1.4930000000000001</v>
      </c>
      <c r="Y21" s="23">
        <f t="shared" si="0"/>
        <v>10.01</v>
      </c>
      <c r="Z21" s="24" t="s">
        <v>53</v>
      </c>
      <c r="AA21" s="28" t="s">
        <v>111</v>
      </c>
    </row>
    <row r="22" spans="1:27">
      <c r="A22" s="4" t="s">
        <v>29</v>
      </c>
      <c r="B22" s="4" t="s">
        <v>17</v>
      </c>
      <c r="C22" s="24" t="s">
        <v>53</v>
      </c>
      <c r="D22" s="24" t="s">
        <v>53</v>
      </c>
      <c r="E22" s="5">
        <v>10.4285</v>
      </c>
      <c r="F22" s="24" t="s">
        <v>53</v>
      </c>
      <c r="G22" s="23">
        <v>10.891999999999999</v>
      </c>
      <c r="H22" s="5">
        <v>1.6715</v>
      </c>
      <c r="I22" s="24" t="s">
        <v>53</v>
      </c>
      <c r="J22" s="24" t="s">
        <v>53</v>
      </c>
      <c r="K22" s="24" t="s">
        <v>53</v>
      </c>
      <c r="L22" s="5">
        <v>2.3809999999999998</v>
      </c>
      <c r="M22" s="24" t="s">
        <v>53</v>
      </c>
      <c r="N22" s="24" t="s">
        <v>53</v>
      </c>
      <c r="O22" s="24" t="s">
        <v>53</v>
      </c>
      <c r="P22" s="24" t="s">
        <v>53</v>
      </c>
      <c r="Q22" s="24" t="s">
        <v>53</v>
      </c>
      <c r="R22" s="24" t="s">
        <v>53</v>
      </c>
      <c r="S22" s="24" t="s">
        <v>53</v>
      </c>
      <c r="T22" s="5">
        <v>7.8405000000000005</v>
      </c>
      <c r="U22" s="5">
        <v>0.91900000000000004</v>
      </c>
      <c r="V22" s="5">
        <v>4.8739999999999997</v>
      </c>
      <c r="W22" s="24" t="s">
        <v>53</v>
      </c>
      <c r="X22" s="24" t="s">
        <v>53</v>
      </c>
      <c r="Y22" s="23">
        <f t="shared" si="0"/>
        <v>10.891999999999999</v>
      </c>
      <c r="Z22" s="24">
        <f t="shared" si="1"/>
        <v>0.91900000000000004</v>
      </c>
      <c r="AA22" s="28" t="s">
        <v>111</v>
      </c>
    </row>
    <row r="23" spans="1:27">
      <c r="A23" s="4" t="s">
        <v>30</v>
      </c>
      <c r="B23" s="4" t="s">
        <v>17</v>
      </c>
      <c r="C23" s="5">
        <v>93.31</v>
      </c>
      <c r="D23" s="5">
        <v>42.839999999999996</v>
      </c>
      <c r="E23" s="5">
        <v>41.55</v>
      </c>
      <c r="F23" s="5">
        <v>17.75</v>
      </c>
      <c r="G23" s="5">
        <v>45.734999999999999</v>
      </c>
      <c r="H23" s="5">
        <v>41.864999999999995</v>
      </c>
      <c r="I23" s="5">
        <v>65.69</v>
      </c>
      <c r="J23" s="5">
        <v>23.18</v>
      </c>
      <c r="K23" s="5">
        <v>105.255</v>
      </c>
      <c r="L23" s="5">
        <v>41.215000000000003</v>
      </c>
      <c r="M23" s="5">
        <v>62.774999999999999</v>
      </c>
      <c r="N23" s="5">
        <v>103.28999999999999</v>
      </c>
      <c r="O23" s="5">
        <v>36.435000000000002</v>
      </c>
      <c r="P23" s="5">
        <v>83.825000000000003</v>
      </c>
      <c r="Q23" s="5">
        <v>69.12</v>
      </c>
      <c r="R23" s="23">
        <v>105.10499999999999</v>
      </c>
      <c r="S23" s="5">
        <v>12.4815</v>
      </c>
      <c r="T23" s="5">
        <v>41.414999999999999</v>
      </c>
      <c r="U23" s="5">
        <v>53.135000000000005</v>
      </c>
      <c r="V23" s="5">
        <v>9.3369999999999997</v>
      </c>
      <c r="W23" s="5">
        <v>72.215000000000003</v>
      </c>
      <c r="X23" s="5">
        <v>44.614999999999995</v>
      </c>
      <c r="Y23" s="23">
        <f t="shared" si="0"/>
        <v>105.255</v>
      </c>
      <c r="Z23" s="24">
        <f t="shared" si="1"/>
        <v>9.3369999999999997</v>
      </c>
      <c r="AA23" s="28" t="s">
        <v>95</v>
      </c>
    </row>
    <row r="24" spans="1:27">
      <c r="A24" s="4" t="s">
        <v>31</v>
      </c>
      <c r="B24" s="4" t="s">
        <v>17</v>
      </c>
      <c r="C24" s="5">
        <v>73.555000000000007</v>
      </c>
      <c r="D24" s="5">
        <v>25.084999999999997</v>
      </c>
      <c r="E24" s="5">
        <v>8.9495000000000005</v>
      </c>
      <c r="F24" s="5">
        <v>7.9359999999999999</v>
      </c>
      <c r="G24" s="5">
        <v>22.094999999999999</v>
      </c>
      <c r="H24" s="5">
        <v>14.28</v>
      </c>
      <c r="I24" s="5">
        <v>22.594999999999999</v>
      </c>
      <c r="J24" s="5">
        <v>16.294499999999999</v>
      </c>
      <c r="K24" s="5">
        <v>16.173500000000001</v>
      </c>
      <c r="L24" s="5">
        <v>36.75</v>
      </c>
      <c r="M24" s="5">
        <v>69.484999999999999</v>
      </c>
      <c r="N24" s="5">
        <v>36.954999999999998</v>
      </c>
      <c r="O24" s="5">
        <v>30.545000000000002</v>
      </c>
      <c r="P24" s="5">
        <v>44.24</v>
      </c>
      <c r="Q24" s="23">
        <v>97.984999999999999</v>
      </c>
      <c r="R24" s="5">
        <v>48.064999999999998</v>
      </c>
      <c r="S24" s="5">
        <v>12.551500000000001</v>
      </c>
      <c r="T24" s="5">
        <v>14.445</v>
      </c>
      <c r="U24" s="5">
        <v>15.055</v>
      </c>
      <c r="V24" s="24" t="s">
        <v>53</v>
      </c>
      <c r="W24" s="5">
        <v>39.89</v>
      </c>
      <c r="X24" s="5">
        <v>4.6529999999999996</v>
      </c>
      <c r="Y24" s="23">
        <f t="shared" si="0"/>
        <v>97.984999999999999</v>
      </c>
      <c r="Z24" s="24" t="s">
        <v>53</v>
      </c>
      <c r="AA24" s="28" t="s">
        <v>113</v>
      </c>
    </row>
    <row r="25" spans="1:27">
      <c r="A25" s="4" t="s">
        <v>32</v>
      </c>
      <c r="B25" s="4" t="s">
        <v>17</v>
      </c>
      <c r="C25" s="5">
        <v>305.2</v>
      </c>
      <c r="D25" s="5">
        <v>1425.5</v>
      </c>
      <c r="E25" s="5">
        <v>2503.5</v>
      </c>
      <c r="F25" s="5">
        <v>580.45000000000005</v>
      </c>
      <c r="G25" s="5">
        <v>1209</v>
      </c>
      <c r="H25" s="5">
        <v>6857.5</v>
      </c>
      <c r="I25" s="23">
        <v>7813</v>
      </c>
      <c r="J25" s="5">
        <v>793.65</v>
      </c>
      <c r="K25" s="5">
        <v>750.95</v>
      </c>
      <c r="L25" s="5">
        <v>430.45</v>
      </c>
      <c r="M25" s="5">
        <v>1028.5999999999999</v>
      </c>
      <c r="N25" s="5">
        <v>390.35</v>
      </c>
      <c r="O25" s="5">
        <v>249</v>
      </c>
      <c r="P25" s="24" t="s">
        <v>53</v>
      </c>
      <c r="Q25" s="5">
        <v>2320</v>
      </c>
      <c r="R25" s="5">
        <v>886.8</v>
      </c>
      <c r="S25" s="5">
        <v>1132.3499999999999</v>
      </c>
      <c r="T25" s="5">
        <v>2335.5</v>
      </c>
      <c r="U25" s="5">
        <v>3853.5</v>
      </c>
      <c r="V25" s="5">
        <v>3212.5</v>
      </c>
      <c r="W25" s="5">
        <v>2325</v>
      </c>
      <c r="X25" s="5">
        <v>4413.5</v>
      </c>
      <c r="Y25" s="23">
        <f t="shared" si="0"/>
        <v>7813</v>
      </c>
      <c r="Z25" s="24" t="s">
        <v>53</v>
      </c>
      <c r="AA25" s="28" t="s">
        <v>118</v>
      </c>
    </row>
    <row r="26" spans="1:27">
      <c r="A26" s="4" t="s">
        <v>33</v>
      </c>
      <c r="B26" s="4" t="s">
        <v>17</v>
      </c>
      <c r="C26" s="5">
        <v>99.515000000000001</v>
      </c>
      <c r="D26" s="5">
        <v>58.13</v>
      </c>
      <c r="E26" s="24" t="s">
        <v>53</v>
      </c>
      <c r="F26" s="5">
        <v>27.39</v>
      </c>
      <c r="G26" s="5">
        <v>99.25500000000001</v>
      </c>
      <c r="H26" s="5">
        <v>78.56</v>
      </c>
      <c r="I26" s="5">
        <v>53.55</v>
      </c>
      <c r="J26" s="29" t="s">
        <v>53</v>
      </c>
      <c r="K26" s="5">
        <v>99.57</v>
      </c>
      <c r="L26" s="5">
        <v>95.375</v>
      </c>
      <c r="M26" s="5">
        <v>79.805000000000007</v>
      </c>
      <c r="N26" s="5">
        <v>85.87</v>
      </c>
      <c r="O26" s="5">
        <v>14.715</v>
      </c>
      <c r="P26" s="5">
        <v>14.93</v>
      </c>
      <c r="Q26" s="5">
        <v>26.89</v>
      </c>
      <c r="R26" s="5">
        <v>19.555</v>
      </c>
      <c r="S26" s="5">
        <v>40.43</v>
      </c>
      <c r="T26" s="5">
        <v>46.04</v>
      </c>
      <c r="U26" s="23">
        <v>172.1</v>
      </c>
      <c r="V26" s="5">
        <v>98.634999999999991</v>
      </c>
      <c r="W26" s="5">
        <v>89.56</v>
      </c>
      <c r="X26" s="5">
        <v>77.025000000000006</v>
      </c>
      <c r="Y26" s="23">
        <f t="shared" si="0"/>
        <v>172.1</v>
      </c>
      <c r="Z26" s="24" t="s">
        <v>53</v>
      </c>
      <c r="AA26" s="28" t="s">
        <v>110</v>
      </c>
    </row>
    <row r="27" spans="1:27">
      <c r="A27" s="4" t="s">
        <v>34</v>
      </c>
      <c r="B27" s="4" t="s">
        <v>17</v>
      </c>
      <c r="C27" s="23">
        <v>23550</v>
      </c>
      <c r="D27" s="5">
        <v>12660</v>
      </c>
      <c r="E27" s="5">
        <v>7465</v>
      </c>
      <c r="F27" s="5">
        <v>5588</v>
      </c>
      <c r="G27" s="5">
        <v>7230.5</v>
      </c>
      <c r="H27" s="5">
        <v>8586.5</v>
      </c>
      <c r="I27" s="5">
        <v>16065</v>
      </c>
      <c r="J27" s="5">
        <v>10143</v>
      </c>
      <c r="K27" s="5">
        <v>8250.5</v>
      </c>
      <c r="L27" s="5">
        <v>9465.5</v>
      </c>
      <c r="M27" s="5">
        <v>10439.5</v>
      </c>
      <c r="N27" s="5">
        <v>18400</v>
      </c>
      <c r="O27" s="5">
        <v>16865</v>
      </c>
      <c r="P27" s="5">
        <v>12569.5</v>
      </c>
      <c r="Q27" s="5">
        <v>17125</v>
      </c>
      <c r="R27" s="5">
        <v>19515</v>
      </c>
      <c r="S27" s="24">
        <v>3585</v>
      </c>
      <c r="T27" s="5">
        <v>9266</v>
      </c>
      <c r="U27" s="5">
        <v>10115</v>
      </c>
      <c r="V27" s="5">
        <v>6802.5</v>
      </c>
      <c r="W27" s="5">
        <v>14415</v>
      </c>
      <c r="X27" s="5">
        <v>8854</v>
      </c>
      <c r="Y27" s="23">
        <f t="shared" si="0"/>
        <v>23550</v>
      </c>
      <c r="Z27" s="24">
        <f t="shared" si="1"/>
        <v>3585</v>
      </c>
      <c r="AA27" s="28" t="s">
        <v>96</v>
      </c>
    </row>
    <row r="28" spans="1:27">
      <c r="A28" s="4" t="s">
        <v>35</v>
      </c>
      <c r="B28" s="4" t="s">
        <v>17</v>
      </c>
      <c r="C28" s="23">
        <v>51830</v>
      </c>
      <c r="D28" s="5">
        <v>28520</v>
      </c>
      <c r="E28" s="5">
        <v>14500</v>
      </c>
      <c r="F28" s="5">
        <v>12565</v>
      </c>
      <c r="G28" s="5">
        <v>15355</v>
      </c>
      <c r="H28" s="5">
        <v>18960</v>
      </c>
      <c r="I28" s="5">
        <v>32995</v>
      </c>
      <c r="J28" s="5">
        <v>18915</v>
      </c>
      <c r="K28" s="5">
        <v>16760</v>
      </c>
      <c r="L28" s="5">
        <v>21485</v>
      </c>
      <c r="M28" s="5">
        <v>20850</v>
      </c>
      <c r="N28" s="5">
        <v>42980</v>
      </c>
      <c r="O28" s="5">
        <v>32805</v>
      </c>
      <c r="P28" s="5">
        <v>32470</v>
      </c>
      <c r="Q28" s="5">
        <v>46165</v>
      </c>
      <c r="R28" s="5">
        <v>41755</v>
      </c>
      <c r="S28" s="24">
        <v>8813.5</v>
      </c>
      <c r="T28" s="5">
        <v>20825</v>
      </c>
      <c r="U28" s="5">
        <v>25735</v>
      </c>
      <c r="V28" s="5">
        <v>13895</v>
      </c>
      <c r="W28" s="5">
        <v>31285</v>
      </c>
      <c r="X28" s="5">
        <v>20675</v>
      </c>
      <c r="Y28" s="23">
        <f t="shared" si="0"/>
        <v>51830</v>
      </c>
      <c r="Z28" s="24">
        <f t="shared" si="1"/>
        <v>8813.5</v>
      </c>
      <c r="AA28" s="28" t="s">
        <v>97</v>
      </c>
    </row>
    <row r="29" spans="1:27">
      <c r="A29" s="4" t="s">
        <v>36</v>
      </c>
      <c r="B29" s="4" t="s">
        <v>17</v>
      </c>
      <c r="C29" s="23">
        <v>6876</v>
      </c>
      <c r="D29" s="5">
        <v>3324</v>
      </c>
      <c r="E29" s="5">
        <v>2059</v>
      </c>
      <c r="F29" s="5">
        <v>1394</v>
      </c>
      <c r="G29" s="5">
        <v>2139</v>
      </c>
      <c r="H29" s="5">
        <v>2405</v>
      </c>
      <c r="I29" s="5">
        <v>4029.5</v>
      </c>
      <c r="J29" s="5">
        <v>2524.5</v>
      </c>
      <c r="K29" s="5">
        <v>2390</v>
      </c>
      <c r="L29" s="5">
        <v>2647</v>
      </c>
      <c r="M29" s="5">
        <v>2920.5</v>
      </c>
      <c r="N29" s="5">
        <v>5130.5</v>
      </c>
      <c r="O29" s="5">
        <v>4049</v>
      </c>
      <c r="P29" s="5">
        <v>3527</v>
      </c>
      <c r="Q29" s="5">
        <v>4927</v>
      </c>
      <c r="R29" s="5">
        <v>5755.5</v>
      </c>
      <c r="S29" s="24">
        <v>972.85</v>
      </c>
      <c r="T29" s="5">
        <v>2651</v>
      </c>
      <c r="U29" s="5">
        <v>3049</v>
      </c>
      <c r="V29" s="5">
        <v>1726</v>
      </c>
      <c r="W29" s="5">
        <v>4014.5</v>
      </c>
      <c r="X29" s="5">
        <v>2588.5</v>
      </c>
      <c r="Y29" s="23">
        <f t="shared" si="0"/>
        <v>6876</v>
      </c>
      <c r="Z29" s="24">
        <f t="shared" si="1"/>
        <v>972.85</v>
      </c>
      <c r="AA29" s="28" t="s">
        <v>98</v>
      </c>
    </row>
    <row r="30" spans="1:27">
      <c r="A30" s="4" t="s">
        <v>37</v>
      </c>
      <c r="B30" s="4" t="s">
        <v>17</v>
      </c>
      <c r="C30" s="23">
        <v>29725</v>
      </c>
      <c r="D30" s="5">
        <v>13175</v>
      </c>
      <c r="E30" s="5">
        <v>8649</v>
      </c>
      <c r="F30" s="5">
        <v>5269</v>
      </c>
      <c r="G30" s="5">
        <v>8558.5</v>
      </c>
      <c r="H30" s="5">
        <v>9736</v>
      </c>
      <c r="I30" s="5">
        <v>16600</v>
      </c>
      <c r="J30" s="5">
        <v>9950</v>
      </c>
      <c r="K30" s="5">
        <v>11201.5</v>
      </c>
      <c r="L30" s="5">
        <v>10938.5</v>
      </c>
      <c r="M30" s="5">
        <v>12433</v>
      </c>
      <c r="N30" s="5">
        <v>22385</v>
      </c>
      <c r="O30" s="5">
        <v>15480</v>
      </c>
      <c r="P30" s="5">
        <v>15195</v>
      </c>
      <c r="Q30" s="5">
        <v>19310</v>
      </c>
      <c r="R30" s="5">
        <v>23925</v>
      </c>
      <c r="S30" s="24">
        <v>3883</v>
      </c>
      <c r="T30" s="5">
        <v>10713</v>
      </c>
      <c r="U30" s="5">
        <v>12380</v>
      </c>
      <c r="V30" s="5">
        <v>6879</v>
      </c>
      <c r="W30" s="5">
        <v>16965</v>
      </c>
      <c r="X30" s="5">
        <v>10723.5</v>
      </c>
      <c r="Y30" s="23">
        <f t="shared" si="0"/>
        <v>29725</v>
      </c>
      <c r="Z30" s="24">
        <f t="shared" si="1"/>
        <v>3883</v>
      </c>
      <c r="AA30" s="28" t="s">
        <v>99</v>
      </c>
    </row>
    <row r="31" spans="1:27">
      <c r="A31" s="4" t="s">
        <v>38</v>
      </c>
      <c r="B31" s="4" t="s">
        <v>17</v>
      </c>
      <c r="C31" s="23">
        <v>6520.5</v>
      </c>
      <c r="D31" s="5">
        <v>2532</v>
      </c>
      <c r="E31" s="5">
        <v>1913</v>
      </c>
      <c r="F31" s="5">
        <v>1009.1</v>
      </c>
      <c r="G31" s="5">
        <v>2006</v>
      </c>
      <c r="H31" s="5">
        <v>2185</v>
      </c>
      <c r="I31" s="5">
        <v>3576</v>
      </c>
      <c r="J31" s="5">
        <v>2099.5</v>
      </c>
      <c r="K31" s="5">
        <v>2417.5</v>
      </c>
      <c r="L31" s="5">
        <v>2415</v>
      </c>
      <c r="M31" s="5">
        <v>2671</v>
      </c>
      <c r="N31" s="5">
        <v>5229</v>
      </c>
      <c r="O31" s="5">
        <v>2929</v>
      </c>
      <c r="P31" s="5">
        <v>3347</v>
      </c>
      <c r="Q31" s="5">
        <v>4385</v>
      </c>
      <c r="R31" s="5">
        <v>5428</v>
      </c>
      <c r="S31" s="24">
        <v>743.90000000000009</v>
      </c>
      <c r="T31" s="5">
        <v>2196.5</v>
      </c>
      <c r="U31" s="5">
        <v>2570</v>
      </c>
      <c r="V31" s="5">
        <v>1478.5</v>
      </c>
      <c r="W31" s="5">
        <v>3594.5</v>
      </c>
      <c r="X31" s="5">
        <v>2462</v>
      </c>
      <c r="Y31" s="23">
        <f t="shared" si="0"/>
        <v>6520.5</v>
      </c>
      <c r="Z31" s="24">
        <f t="shared" si="1"/>
        <v>743.90000000000009</v>
      </c>
      <c r="AA31" s="28" t="s">
        <v>100</v>
      </c>
    </row>
    <row r="32" spans="1:27">
      <c r="A32" s="4" t="s">
        <v>39</v>
      </c>
      <c r="B32" s="4" t="s">
        <v>17</v>
      </c>
      <c r="C32" s="23">
        <v>1549</v>
      </c>
      <c r="D32" s="5">
        <v>626.79999999999995</v>
      </c>
      <c r="E32" s="5">
        <v>489.4</v>
      </c>
      <c r="F32" s="5">
        <v>227.45</v>
      </c>
      <c r="G32" s="5">
        <v>503.40000000000003</v>
      </c>
      <c r="H32" s="5">
        <v>545.1</v>
      </c>
      <c r="I32" s="5">
        <v>861.1</v>
      </c>
      <c r="J32" s="5">
        <v>555.04999999999995</v>
      </c>
      <c r="K32" s="5">
        <v>752.5</v>
      </c>
      <c r="L32" s="5">
        <v>642.84999999999991</v>
      </c>
      <c r="M32" s="5">
        <v>715.2</v>
      </c>
      <c r="N32" s="5">
        <v>1424</v>
      </c>
      <c r="O32" s="5">
        <v>809.15000000000009</v>
      </c>
      <c r="P32" s="5">
        <v>871.2</v>
      </c>
      <c r="Q32" s="5">
        <v>566.75</v>
      </c>
      <c r="R32" s="5">
        <v>1208</v>
      </c>
      <c r="S32" s="24">
        <v>218.3</v>
      </c>
      <c r="T32" s="5">
        <v>524.09999999999991</v>
      </c>
      <c r="U32" s="5">
        <v>598.1</v>
      </c>
      <c r="V32" s="5">
        <v>329.6</v>
      </c>
      <c r="W32" s="5">
        <v>989</v>
      </c>
      <c r="X32" s="5">
        <v>647.65</v>
      </c>
      <c r="Y32" s="23">
        <f t="shared" si="0"/>
        <v>1549</v>
      </c>
      <c r="Z32" s="24">
        <f t="shared" si="1"/>
        <v>218.3</v>
      </c>
      <c r="AA32" s="28" t="s">
        <v>101</v>
      </c>
    </row>
    <row r="33" spans="1:27">
      <c r="A33" s="4" t="s">
        <v>40</v>
      </c>
      <c r="B33" s="4" t="s">
        <v>17</v>
      </c>
      <c r="C33" s="23">
        <v>6354</v>
      </c>
      <c r="D33" s="5">
        <v>2566</v>
      </c>
      <c r="E33" s="5">
        <v>2222</v>
      </c>
      <c r="F33" s="5">
        <v>989.75</v>
      </c>
      <c r="G33" s="5">
        <v>2244</v>
      </c>
      <c r="H33" s="5">
        <v>2345</v>
      </c>
      <c r="I33" s="5">
        <v>3592</v>
      </c>
      <c r="J33" s="5">
        <v>2130</v>
      </c>
      <c r="K33" s="5">
        <v>2992.5</v>
      </c>
      <c r="L33" s="5">
        <v>2464</v>
      </c>
      <c r="M33" s="5">
        <v>3125.5</v>
      </c>
      <c r="N33" s="5">
        <v>5311</v>
      </c>
      <c r="O33" s="5">
        <v>2875</v>
      </c>
      <c r="P33" s="5">
        <v>3168</v>
      </c>
      <c r="Q33" s="5">
        <v>4736.5</v>
      </c>
      <c r="R33" s="5">
        <v>5225</v>
      </c>
      <c r="S33" s="24">
        <v>874.9</v>
      </c>
      <c r="T33" s="5">
        <v>2235</v>
      </c>
      <c r="U33" s="5">
        <v>2476</v>
      </c>
      <c r="V33" s="5">
        <v>1520.5</v>
      </c>
      <c r="W33" s="5">
        <v>3779.5</v>
      </c>
      <c r="X33" s="5">
        <v>2559</v>
      </c>
      <c r="Y33" s="23">
        <f t="shared" si="0"/>
        <v>6354</v>
      </c>
      <c r="Z33" s="24">
        <f t="shared" si="1"/>
        <v>874.9</v>
      </c>
      <c r="AA33" s="28" t="s">
        <v>102</v>
      </c>
    </row>
    <row r="34" spans="1:27">
      <c r="A34" s="4" t="s">
        <v>41</v>
      </c>
      <c r="B34" s="4" t="s">
        <v>17</v>
      </c>
      <c r="C34" s="23">
        <v>968.45</v>
      </c>
      <c r="D34" s="5">
        <v>371.05</v>
      </c>
      <c r="E34" s="5">
        <v>307.35000000000002</v>
      </c>
      <c r="F34" s="5">
        <v>126.30500000000001</v>
      </c>
      <c r="G34" s="5">
        <v>343.95000000000005</v>
      </c>
      <c r="H34" s="5">
        <v>332.95</v>
      </c>
      <c r="I34" s="5">
        <v>518.5</v>
      </c>
      <c r="J34" s="5">
        <v>281.95000000000005</v>
      </c>
      <c r="K34" s="5">
        <v>427.35</v>
      </c>
      <c r="L34" s="5">
        <v>357.45000000000005</v>
      </c>
      <c r="M34" s="5">
        <v>475.45000000000005</v>
      </c>
      <c r="N34" s="5">
        <v>800.55</v>
      </c>
      <c r="O34" s="5">
        <v>371.9</v>
      </c>
      <c r="P34" s="5">
        <v>470.1</v>
      </c>
      <c r="Q34" s="5">
        <v>761.65000000000009</v>
      </c>
      <c r="R34" s="5">
        <v>757.65</v>
      </c>
      <c r="S34" s="24">
        <v>122.755</v>
      </c>
      <c r="T34" s="5">
        <v>336.8</v>
      </c>
      <c r="U34" s="5">
        <v>388.65</v>
      </c>
      <c r="V34" s="5">
        <v>210.45</v>
      </c>
      <c r="W34" s="5">
        <v>563.20000000000005</v>
      </c>
      <c r="X34" s="5">
        <v>372.85</v>
      </c>
      <c r="Y34" s="23">
        <f t="shared" si="0"/>
        <v>968.45</v>
      </c>
      <c r="Z34" s="24">
        <f t="shared" si="1"/>
        <v>122.755</v>
      </c>
      <c r="AA34" s="28" t="s">
        <v>103</v>
      </c>
    </row>
    <row r="35" spans="1:27">
      <c r="A35" s="4" t="s">
        <v>42</v>
      </c>
      <c r="B35" s="4" t="s">
        <v>17</v>
      </c>
      <c r="C35" s="23">
        <v>5696</v>
      </c>
      <c r="D35" s="5">
        <v>2275.5</v>
      </c>
      <c r="E35" s="5">
        <v>2004</v>
      </c>
      <c r="F35" s="24">
        <v>743.65000000000009</v>
      </c>
      <c r="G35" s="5">
        <v>2136.5</v>
      </c>
      <c r="H35" s="5">
        <v>2043.5</v>
      </c>
      <c r="I35" s="5">
        <v>3137.5</v>
      </c>
      <c r="J35" s="5">
        <v>1594.5</v>
      </c>
      <c r="K35" s="5">
        <v>2713.5</v>
      </c>
      <c r="L35" s="5">
        <v>2047.5</v>
      </c>
      <c r="M35" s="5">
        <v>2992.5</v>
      </c>
      <c r="N35" s="5">
        <v>4794</v>
      </c>
      <c r="O35" s="5">
        <v>2010</v>
      </c>
      <c r="P35" s="5">
        <v>2813</v>
      </c>
      <c r="Q35" s="5">
        <v>4675</v>
      </c>
      <c r="R35" s="5">
        <v>4537.5</v>
      </c>
      <c r="S35" s="5">
        <v>815.75</v>
      </c>
      <c r="T35" s="5">
        <v>2052</v>
      </c>
      <c r="U35" s="5">
        <v>2283.5</v>
      </c>
      <c r="V35" s="5">
        <v>1358</v>
      </c>
      <c r="W35" s="5">
        <v>3327</v>
      </c>
      <c r="X35" s="5">
        <v>2217</v>
      </c>
      <c r="Y35" s="23">
        <f t="shared" si="0"/>
        <v>5696</v>
      </c>
      <c r="Z35" s="24">
        <f t="shared" si="1"/>
        <v>743.65000000000009</v>
      </c>
      <c r="AA35" s="28" t="s">
        <v>104</v>
      </c>
    </row>
    <row r="36" spans="1:27">
      <c r="A36" s="4" t="s">
        <v>43</v>
      </c>
      <c r="B36" s="4" t="s">
        <v>17</v>
      </c>
      <c r="C36" s="23">
        <v>1155.95</v>
      </c>
      <c r="D36" s="5">
        <v>464.35</v>
      </c>
      <c r="E36" s="5">
        <v>422.3</v>
      </c>
      <c r="F36" s="24">
        <v>136.6</v>
      </c>
      <c r="G36" s="5">
        <v>436.7</v>
      </c>
      <c r="H36" s="5">
        <v>414.65</v>
      </c>
      <c r="I36" s="5">
        <v>606</v>
      </c>
      <c r="J36" s="5">
        <v>311.79999999999995</v>
      </c>
      <c r="K36" s="5">
        <v>554.34999999999991</v>
      </c>
      <c r="L36" s="5">
        <v>408.15</v>
      </c>
      <c r="M36" s="5">
        <v>651.15</v>
      </c>
      <c r="N36" s="5">
        <v>906</v>
      </c>
      <c r="O36" s="5">
        <v>360.5</v>
      </c>
      <c r="P36" s="5">
        <v>562.15</v>
      </c>
      <c r="Q36" s="5">
        <v>904.95</v>
      </c>
      <c r="R36" s="5">
        <v>907.3</v>
      </c>
      <c r="S36" s="5">
        <v>180.7</v>
      </c>
      <c r="T36" s="5">
        <v>412.4</v>
      </c>
      <c r="U36" s="5">
        <v>447.1</v>
      </c>
      <c r="V36" s="5">
        <v>258</v>
      </c>
      <c r="W36" s="5">
        <v>682.8</v>
      </c>
      <c r="X36" s="5">
        <v>459.3</v>
      </c>
      <c r="Y36" s="23">
        <f t="shared" si="0"/>
        <v>1155.95</v>
      </c>
      <c r="Z36" s="24">
        <f t="shared" si="1"/>
        <v>136.6</v>
      </c>
      <c r="AA36" s="28" t="s">
        <v>103</v>
      </c>
    </row>
    <row r="37" spans="1:27">
      <c r="A37" s="4" t="s">
        <v>44</v>
      </c>
      <c r="B37" s="4" t="s">
        <v>17</v>
      </c>
      <c r="C37" s="23">
        <v>3413</v>
      </c>
      <c r="D37" s="5">
        <v>1387.5</v>
      </c>
      <c r="E37" s="5">
        <v>1232.1500000000001</v>
      </c>
      <c r="F37" s="24">
        <v>385.3</v>
      </c>
      <c r="G37" s="5">
        <v>1275.5</v>
      </c>
      <c r="H37" s="5">
        <v>1200.5</v>
      </c>
      <c r="I37" s="5">
        <v>1796</v>
      </c>
      <c r="J37" s="5">
        <v>972.7</v>
      </c>
      <c r="K37" s="5">
        <v>1576.5</v>
      </c>
      <c r="L37" s="5">
        <v>1174.3</v>
      </c>
      <c r="M37" s="5">
        <v>1925.5</v>
      </c>
      <c r="N37" s="5">
        <v>2668</v>
      </c>
      <c r="O37" s="5">
        <v>988.95</v>
      </c>
      <c r="P37" s="5">
        <v>1608.5</v>
      </c>
      <c r="Q37" s="5">
        <v>2534</v>
      </c>
      <c r="R37" s="5">
        <v>2623.5</v>
      </c>
      <c r="S37" s="5">
        <v>528.5</v>
      </c>
      <c r="T37" s="5">
        <v>1273.5</v>
      </c>
      <c r="U37" s="5">
        <v>1387</v>
      </c>
      <c r="V37" s="5">
        <v>777.7</v>
      </c>
      <c r="W37" s="5">
        <v>2078</v>
      </c>
      <c r="X37" s="5">
        <v>1408</v>
      </c>
      <c r="Y37" s="23">
        <f t="shared" si="0"/>
        <v>3413</v>
      </c>
      <c r="Z37" s="24">
        <f t="shared" si="1"/>
        <v>385.3</v>
      </c>
      <c r="AA37" s="28" t="s">
        <v>105</v>
      </c>
    </row>
    <row r="38" spans="1:27">
      <c r="A38" s="4" t="s">
        <v>45</v>
      </c>
      <c r="B38" s="4" t="s">
        <v>17</v>
      </c>
      <c r="C38" s="23">
        <v>473.25</v>
      </c>
      <c r="D38" s="5">
        <v>181.05</v>
      </c>
      <c r="E38" s="5">
        <v>152.9</v>
      </c>
      <c r="F38" s="24">
        <v>43.575000000000003</v>
      </c>
      <c r="G38" s="5">
        <v>166.2</v>
      </c>
      <c r="H38" s="5">
        <v>160</v>
      </c>
      <c r="I38" s="5">
        <v>249.25</v>
      </c>
      <c r="J38" s="5">
        <v>129.35</v>
      </c>
      <c r="K38" s="5">
        <v>200.65</v>
      </c>
      <c r="L38" s="5">
        <v>153.15</v>
      </c>
      <c r="M38" s="5">
        <v>273.14999999999998</v>
      </c>
      <c r="N38" s="5">
        <v>350.45000000000005</v>
      </c>
      <c r="O38" s="5">
        <v>108.245</v>
      </c>
      <c r="P38" s="5">
        <v>217.65</v>
      </c>
      <c r="Q38" s="5">
        <v>343.75</v>
      </c>
      <c r="R38" s="5">
        <v>367.3</v>
      </c>
      <c r="S38" s="5">
        <v>71.319999999999993</v>
      </c>
      <c r="T38" s="5">
        <v>156.94999999999999</v>
      </c>
      <c r="U38" s="5">
        <v>176.3</v>
      </c>
      <c r="V38" s="5">
        <v>101.69</v>
      </c>
      <c r="W38" s="5">
        <v>283.85000000000002</v>
      </c>
      <c r="X38" s="5">
        <v>190.15</v>
      </c>
      <c r="Y38" s="23">
        <f t="shared" si="0"/>
        <v>473.25</v>
      </c>
      <c r="Z38" s="24">
        <f t="shared" si="1"/>
        <v>43.575000000000003</v>
      </c>
      <c r="AA38" s="28" t="s">
        <v>106</v>
      </c>
    </row>
    <row r="39" spans="1:27">
      <c r="A39" s="4" t="s">
        <v>46</v>
      </c>
      <c r="B39" s="4" t="s">
        <v>17</v>
      </c>
      <c r="C39" s="23">
        <v>3184.5</v>
      </c>
      <c r="D39" s="5">
        <v>1363.5</v>
      </c>
      <c r="E39" s="5">
        <v>1073.5</v>
      </c>
      <c r="F39" s="24">
        <v>349.1</v>
      </c>
      <c r="G39" s="5">
        <v>1182</v>
      </c>
      <c r="H39" s="5">
        <v>1176.5999999999999</v>
      </c>
      <c r="I39" s="5">
        <v>1701</v>
      </c>
      <c r="J39" s="5">
        <v>984.8</v>
      </c>
      <c r="K39" s="5">
        <v>1441.5</v>
      </c>
      <c r="L39" s="5">
        <v>1062.25</v>
      </c>
      <c r="M39" s="5">
        <v>1867</v>
      </c>
      <c r="N39" s="5">
        <v>2345</v>
      </c>
      <c r="O39" s="5">
        <v>789.45</v>
      </c>
      <c r="P39" s="5">
        <v>1506</v>
      </c>
      <c r="Q39" s="5">
        <v>2448.5</v>
      </c>
      <c r="R39" s="5">
        <v>2481</v>
      </c>
      <c r="S39" s="5">
        <v>520.20000000000005</v>
      </c>
      <c r="T39" s="5">
        <v>1216.5</v>
      </c>
      <c r="U39" s="5">
        <v>1278.5</v>
      </c>
      <c r="V39" s="5">
        <v>766.15</v>
      </c>
      <c r="W39" s="5">
        <v>1974</v>
      </c>
      <c r="X39" s="5">
        <v>1317.5</v>
      </c>
      <c r="Y39" s="23">
        <f t="shared" si="0"/>
        <v>3184.5</v>
      </c>
      <c r="Z39" s="24">
        <f t="shared" si="1"/>
        <v>349.1</v>
      </c>
      <c r="AA39" s="28" t="s">
        <v>107</v>
      </c>
    </row>
    <row r="40" spans="1:27">
      <c r="A40" s="4" t="s">
        <v>47</v>
      </c>
      <c r="B40" s="4" t="s">
        <v>17</v>
      </c>
      <c r="C40" s="23">
        <v>409.15</v>
      </c>
      <c r="D40" s="5">
        <v>121.575</v>
      </c>
      <c r="E40" s="5">
        <v>77.64500000000001</v>
      </c>
      <c r="F40" s="24" t="s">
        <v>53</v>
      </c>
      <c r="G40" s="5">
        <v>130.85000000000002</v>
      </c>
      <c r="H40" s="5">
        <v>117.965</v>
      </c>
      <c r="I40" s="5">
        <v>169.95</v>
      </c>
      <c r="J40" s="5">
        <v>73.155000000000001</v>
      </c>
      <c r="K40" s="5">
        <v>130.32499999999999</v>
      </c>
      <c r="L40" s="5">
        <v>87.41</v>
      </c>
      <c r="M40" s="5">
        <v>190.3</v>
      </c>
      <c r="N40" s="5">
        <v>256.60000000000002</v>
      </c>
      <c r="O40" s="5">
        <v>35.094999999999999</v>
      </c>
      <c r="P40" s="5">
        <v>141.95999999999998</v>
      </c>
      <c r="Q40" s="5">
        <v>284.25</v>
      </c>
      <c r="R40" s="5">
        <v>302.35000000000002</v>
      </c>
      <c r="S40" s="25">
        <v>4.008</v>
      </c>
      <c r="T40" s="5">
        <v>100.38</v>
      </c>
      <c r="U40" s="5">
        <v>102.905</v>
      </c>
      <c r="V40" s="5">
        <v>19.844999999999999</v>
      </c>
      <c r="W40" s="5">
        <v>212.2</v>
      </c>
      <c r="X40" s="5">
        <v>127</v>
      </c>
      <c r="Y40" s="23">
        <f t="shared" si="0"/>
        <v>409.15</v>
      </c>
      <c r="Z40" s="24" t="s">
        <v>53</v>
      </c>
      <c r="AA40" s="28" t="s">
        <v>114</v>
      </c>
    </row>
    <row r="41" spans="1:27">
      <c r="A41" s="4" t="s">
        <v>48</v>
      </c>
      <c r="B41" s="4" t="s">
        <v>17</v>
      </c>
      <c r="C41" s="5">
        <v>24.734999999999999</v>
      </c>
      <c r="D41" s="5">
        <v>17.170000000000002</v>
      </c>
      <c r="E41" s="5">
        <v>65.415000000000006</v>
      </c>
      <c r="F41" s="5">
        <v>133.05000000000001</v>
      </c>
      <c r="G41" s="5">
        <v>22.414999999999999</v>
      </c>
      <c r="H41" s="5">
        <v>72.25</v>
      </c>
      <c r="I41" s="5">
        <v>72.215000000000003</v>
      </c>
      <c r="J41" s="5">
        <v>19.71</v>
      </c>
      <c r="K41" s="5">
        <v>100.55</v>
      </c>
      <c r="L41" s="5">
        <v>57.339999999999996</v>
      </c>
      <c r="M41" s="23">
        <v>736.9</v>
      </c>
      <c r="N41" s="5">
        <v>89.865000000000009</v>
      </c>
      <c r="O41" s="5">
        <v>14.71</v>
      </c>
      <c r="P41" s="24">
        <v>0.86599999999999999</v>
      </c>
      <c r="Q41" s="5">
        <v>47.664999999999999</v>
      </c>
      <c r="R41" s="5">
        <v>21.68</v>
      </c>
      <c r="S41" s="5">
        <v>99.835000000000008</v>
      </c>
      <c r="T41" s="5">
        <v>94.6</v>
      </c>
      <c r="U41" s="5">
        <v>73.050000000000011</v>
      </c>
      <c r="V41" s="5">
        <v>159.75</v>
      </c>
      <c r="W41" s="5">
        <v>35.31</v>
      </c>
      <c r="X41" s="5">
        <v>36.384999999999998</v>
      </c>
      <c r="Y41" s="23">
        <f t="shared" si="0"/>
        <v>736.9</v>
      </c>
      <c r="Z41" s="24">
        <f t="shared" si="1"/>
        <v>0.86599999999999999</v>
      </c>
      <c r="AA41" s="28" t="s">
        <v>108</v>
      </c>
    </row>
    <row r="42" spans="1:27">
      <c r="A42" s="4" t="s">
        <v>49</v>
      </c>
      <c r="B42" s="4" t="s">
        <v>17</v>
      </c>
      <c r="C42" s="24" t="s">
        <v>53</v>
      </c>
      <c r="D42" s="24" t="s">
        <v>53</v>
      </c>
      <c r="E42" s="5">
        <v>38.39</v>
      </c>
      <c r="F42" s="24" t="s">
        <v>53</v>
      </c>
      <c r="G42" s="5">
        <v>58.25</v>
      </c>
      <c r="H42" s="24" t="s">
        <v>53</v>
      </c>
      <c r="I42" s="24" t="s">
        <v>53</v>
      </c>
      <c r="J42" s="24" t="s">
        <v>53</v>
      </c>
      <c r="K42" s="25">
        <v>25.37</v>
      </c>
      <c r="L42" s="24" t="s">
        <v>53</v>
      </c>
      <c r="M42" s="24" t="s">
        <v>53</v>
      </c>
      <c r="N42" s="24" t="s">
        <v>53</v>
      </c>
      <c r="O42" s="24" t="s">
        <v>53</v>
      </c>
      <c r="P42" s="24" t="s">
        <v>53</v>
      </c>
      <c r="Q42" s="24" t="s">
        <v>53</v>
      </c>
      <c r="R42" s="24" t="s">
        <v>53</v>
      </c>
      <c r="S42" s="24" t="s">
        <v>53</v>
      </c>
      <c r="T42" s="23">
        <v>59.010000000000005</v>
      </c>
      <c r="U42" s="24" t="s">
        <v>53</v>
      </c>
      <c r="V42" s="24" t="s">
        <v>53</v>
      </c>
      <c r="W42" s="24" t="s">
        <v>53</v>
      </c>
      <c r="X42" s="24" t="s">
        <v>53</v>
      </c>
      <c r="Y42" s="23">
        <f t="shared" si="0"/>
        <v>59.010000000000005</v>
      </c>
      <c r="Z42" s="24" t="s">
        <v>53</v>
      </c>
      <c r="AA42" s="28" t="s">
        <v>115</v>
      </c>
    </row>
    <row r="43" spans="1:27">
      <c r="A43" s="4" t="s">
        <v>50</v>
      </c>
      <c r="B43" s="4" t="s">
        <v>17</v>
      </c>
      <c r="C43" s="5">
        <v>9.3655000000000008</v>
      </c>
      <c r="D43" s="24" t="s">
        <v>53</v>
      </c>
      <c r="E43" s="24" t="s">
        <v>53</v>
      </c>
      <c r="F43" s="24" t="s">
        <v>53</v>
      </c>
      <c r="G43" s="24" t="s">
        <v>53</v>
      </c>
      <c r="H43" s="5">
        <v>3.734</v>
      </c>
      <c r="I43" s="5">
        <v>8.6590000000000007</v>
      </c>
      <c r="J43" s="24" t="s">
        <v>53</v>
      </c>
      <c r="K43" s="24" t="s">
        <v>53</v>
      </c>
      <c r="L43" s="24" t="s">
        <v>53</v>
      </c>
      <c r="M43" s="24" t="s">
        <v>53</v>
      </c>
      <c r="N43" s="24" t="s">
        <v>53</v>
      </c>
      <c r="O43" s="24" t="s">
        <v>53</v>
      </c>
      <c r="P43" s="24" t="s">
        <v>53</v>
      </c>
      <c r="Q43" s="23">
        <v>20.38</v>
      </c>
      <c r="R43" s="5">
        <v>7.8454999999999995</v>
      </c>
      <c r="S43" s="24" t="s">
        <v>53</v>
      </c>
      <c r="T43" s="24" t="s">
        <v>53</v>
      </c>
      <c r="U43" s="24" t="s">
        <v>53</v>
      </c>
      <c r="V43" s="24" t="s">
        <v>53</v>
      </c>
      <c r="W43" s="25">
        <v>2.3010000000000002</v>
      </c>
      <c r="X43" s="24" t="s">
        <v>53</v>
      </c>
      <c r="Y43" s="23">
        <f t="shared" si="0"/>
        <v>20.38</v>
      </c>
      <c r="Z43" s="24" t="s">
        <v>53</v>
      </c>
      <c r="AA43" s="28" t="s">
        <v>116</v>
      </c>
    </row>
    <row r="44" spans="1:27">
      <c r="A44" s="4" t="s">
        <v>51</v>
      </c>
      <c r="B44" s="4" t="s">
        <v>17</v>
      </c>
      <c r="C44" s="5">
        <v>96.04</v>
      </c>
      <c r="D44" s="24" t="s">
        <v>53</v>
      </c>
      <c r="E44" s="5">
        <v>38.229999999999997</v>
      </c>
      <c r="F44" s="25">
        <v>13.2</v>
      </c>
      <c r="G44" s="24" t="s">
        <v>53</v>
      </c>
      <c r="H44" s="23">
        <v>229.2</v>
      </c>
      <c r="I44" s="24" t="s">
        <v>53</v>
      </c>
      <c r="J44" s="5">
        <v>36.29</v>
      </c>
      <c r="K44" s="5">
        <v>70.23</v>
      </c>
      <c r="L44" s="24" t="s">
        <v>53</v>
      </c>
      <c r="M44" s="5">
        <v>89.46</v>
      </c>
      <c r="N44" s="5">
        <v>125.89</v>
      </c>
      <c r="O44" s="5">
        <v>17.79</v>
      </c>
      <c r="P44" s="24" t="s">
        <v>53</v>
      </c>
      <c r="Q44" s="5">
        <v>94.24</v>
      </c>
      <c r="R44" s="24" t="s">
        <v>53</v>
      </c>
      <c r="S44" s="5">
        <v>29.18</v>
      </c>
      <c r="T44" s="5">
        <v>45.025000000000006</v>
      </c>
      <c r="U44" s="24" t="s">
        <v>53</v>
      </c>
      <c r="V44" s="5">
        <v>102.405</v>
      </c>
      <c r="W44" s="5">
        <v>104.285</v>
      </c>
      <c r="X44" s="5">
        <v>170.8</v>
      </c>
      <c r="Y44" s="23">
        <f t="shared" si="0"/>
        <v>229.2</v>
      </c>
      <c r="Z44" s="24" t="s">
        <v>53</v>
      </c>
      <c r="AA44" s="28" t="s">
        <v>117</v>
      </c>
    </row>
    <row r="45" spans="1:27">
      <c r="A45" s="4" t="s">
        <v>52</v>
      </c>
      <c r="B45" s="4" t="s">
        <v>17</v>
      </c>
      <c r="C45" s="5">
        <v>11412.5</v>
      </c>
      <c r="D45" s="5">
        <v>11598.5</v>
      </c>
      <c r="E45" s="5">
        <v>4570</v>
      </c>
      <c r="F45" s="5">
        <v>3769.5</v>
      </c>
      <c r="G45" s="5">
        <v>9635.5</v>
      </c>
      <c r="H45" s="5">
        <v>9742.5</v>
      </c>
      <c r="I45" s="5">
        <v>17735</v>
      </c>
      <c r="J45" s="5">
        <v>9417.5</v>
      </c>
      <c r="K45" s="5">
        <v>18615</v>
      </c>
      <c r="L45" s="5">
        <v>9872.5</v>
      </c>
      <c r="M45" s="23">
        <v>98065</v>
      </c>
      <c r="N45" s="5">
        <v>12024</v>
      </c>
      <c r="O45" s="5">
        <v>8074.5</v>
      </c>
      <c r="P45" s="24">
        <v>3618</v>
      </c>
      <c r="Q45" s="5">
        <v>17180</v>
      </c>
      <c r="R45" s="5">
        <v>13565</v>
      </c>
      <c r="S45" s="5">
        <v>4966</v>
      </c>
      <c r="T45" s="5">
        <v>9775</v>
      </c>
      <c r="U45" s="5">
        <v>13720</v>
      </c>
      <c r="V45" s="5">
        <v>4659</v>
      </c>
      <c r="W45" s="5">
        <v>5147</v>
      </c>
      <c r="X45" s="5">
        <v>6651</v>
      </c>
      <c r="Y45" s="23">
        <f t="shared" si="0"/>
        <v>98065</v>
      </c>
      <c r="Z45" s="24">
        <f t="shared" si="1"/>
        <v>3618</v>
      </c>
      <c r="AA45" s="28" t="s">
        <v>109</v>
      </c>
    </row>
    <row r="47" spans="1:27">
      <c r="A47" t="s">
        <v>82</v>
      </c>
    </row>
    <row r="48" spans="1:27">
      <c r="A48" s="16" t="s">
        <v>331</v>
      </c>
    </row>
    <row r="49" spans="3:39">
      <c r="C49"/>
      <c r="D49"/>
      <c r="E49"/>
      <c r="F49"/>
      <c r="G49"/>
      <c r="H49"/>
      <c r="I49"/>
      <c r="J49"/>
      <c r="K49"/>
      <c r="L49"/>
      <c r="M49"/>
      <c r="N49"/>
      <c r="O49"/>
      <c r="P49"/>
      <c r="Q49"/>
      <c r="R49"/>
      <c r="S49"/>
      <c r="T49"/>
      <c r="U49"/>
      <c r="V49"/>
      <c r="W49"/>
      <c r="X49"/>
      <c r="Y49"/>
      <c r="Z49"/>
      <c r="AA49"/>
      <c r="AM49"/>
    </row>
    <row r="50" spans="3:39">
      <c r="C50"/>
      <c r="D50"/>
      <c r="E50"/>
      <c r="F50"/>
      <c r="G50"/>
      <c r="H50"/>
      <c r="I50"/>
      <c r="J50"/>
      <c r="K50"/>
      <c r="L50"/>
      <c r="M50"/>
      <c r="N50"/>
      <c r="O50"/>
      <c r="P50"/>
      <c r="Q50"/>
      <c r="R50"/>
      <c r="S50"/>
      <c r="T50"/>
      <c r="U50"/>
      <c r="V50"/>
      <c r="W50"/>
      <c r="X50"/>
      <c r="Y50"/>
      <c r="Z50"/>
      <c r="AA50"/>
      <c r="AM50"/>
    </row>
  </sheetData>
  <phoneticPr fontId="9" type="noConversion"/>
  <pageMargins left="0.75" right="0.75" top="1" bottom="1" header="0.5" footer="0.5"/>
  <pageSetup paperSize="3" scale="74" fitToWidth="2"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46"/>
  <sheetViews>
    <sheetView workbookViewId="0">
      <selection activeCell="W8" sqref="W8:W43"/>
    </sheetView>
  </sheetViews>
  <sheetFormatPr baseColWidth="10" defaultRowHeight="16"/>
  <cols>
    <col min="1" max="1" width="14.33203125" customWidth="1"/>
    <col min="2" max="2" width="9.1640625" customWidth="1"/>
    <col min="3" max="4" width="23" style="3" customWidth="1"/>
    <col min="5" max="15" width="17.83203125" style="3" customWidth="1"/>
    <col min="16" max="16" width="18.5" customWidth="1"/>
    <col min="17" max="22" width="18.33203125" style="3" customWidth="1"/>
    <col min="23" max="23" width="18.33203125" style="26" customWidth="1"/>
    <col min="24" max="24" width="18.33203125" customWidth="1"/>
    <col min="25" max="25" width="20.6640625" customWidth="1"/>
    <col min="26" max="26" width="21.1640625" customWidth="1"/>
    <col min="27" max="29" width="18.33203125" customWidth="1"/>
  </cols>
  <sheetData>
    <row r="1" spans="1:25" s="13" customFormat="1">
      <c r="A1" s="44" t="s">
        <v>16</v>
      </c>
      <c r="C1" s="45" t="s">
        <v>152</v>
      </c>
      <c r="D1" s="45" t="s">
        <v>152</v>
      </c>
      <c r="E1" s="45" t="s">
        <v>152</v>
      </c>
      <c r="F1" s="45" t="s">
        <v>152</v>
      </c>
      <c r="G1" s="45" t="s">
        <v>152</v>
      </c>
      <c r="H1" s="45" t="s">
        <v>152</v>
      </c>
      <c r="I1" s="45" t="s">
        <v>152</v>
      </c>
      <c r="J1" s="45" t="s">
        <v>152</v>
      </c>
      <c r="K1" s="45" t="s">
        <v>152</v>
      </c>
      <c r="L1" s="45" t="s">
        <v>152</v>
      </c>
      <c r="M1" s="45" t="s">
        <v>152</v>
      </c>
      <c r="N1" s="45" t="s">
        <v>152</v>
      </c>
      <c r="O1" s="45" t="s">
        <v>152</v>
      </c>
      <c r="P1" s="45" t="s">
        <v>152</v>
      </c>
      <c r="Q1" s="45" t="s">
        <v>152</v>
      </c>
      <c r="R1" s="45" t="s">
        <v>152</v>
      </c>
      <c r="S1" s="45" t="s">
        <v>152</v>
      </c>
      <c r="T1" s="45" t="s">
        <v>152</v>
      </c>
      <c r="U1" s="39" t="s">
        <v>83</v>
      </c>
      <c r="V1" s="40" t="s">
        <v>84</v>
      </c>
      <c r="W1" s="41" t="s">
        <v>85</v>
      </c>
      <c r="X1" s="27"/>
      <c r="Y1" s="62" t="s">
        <v>256</v>
      </c>
    </row>
    <row r="2" spans="1:25" s="13" customFormat="1">
      <c r="A2" s="44" t="s">
        <v>15</v>
      </c>
      <c r="C2" s="45" t="s">
        <v>153</v>
      </c>
      <c r="D2" s="45" t="s">
        <v>153</v>
      </c>
      <c r="E2" s="45" t="s">
        <v>153</v>
      </c>
      <c r="F2" s="45" t="s">
        <v>153</v>
      </c>
      <c r="G2" s="45" t="s">
        <v>153</v>
      </c>
      <c r="H2" s="45" t="s">
        <v>153</v>
      </c>
      <c r="I2" s="45" t="s">
        <v>153</v>
      </c>
      <c r="J2" s="45" t="s">
        <v>153</v>
      </c>
      <c r="K2" s="45" t="s">
        <v>153</v>
      </c>
      <c r="L2" s="45" t="s">
        <v>153</v>
      </c>
      <c r="M2" s="45" t="s">
        <v>153</v>
      </c>
      <c r="N2" s="45" t="s">
        <v>153</v>
      </c>
      <c r="O2" s="45" t="s">
        <v>153</v>
      </c>
      <c r="P2" s="45" t="s">
        <v>153</v>
      </c>
      <c r="Q2" s="45" t="s">
        <v>153</v>
      </c>
      <c r="R2" s="45" t="s">
        <v>153</v>
      </c>
      <c r="S2" s="45" t="s">
        <v>153</v>
      </c>
      <c r="T2" s="45" t="s">
        <v>153</v>
      </c>
      <c r="U2" s="42"/>
      <c r="V2" s="40"/>
      <c r="W2" s="41"/>
    </row>
    <row r="3" spans="1:25" s="13" customFormat="1">
      <c r="A3" s="44" t="s">
        <v>14</v>
      </c>
      <c r="C3" s="45">
        <v>1540</v>
      </c>
      <c r="D3" s="45">
        <v>2120</v>
      </c>
      <c r="E3" s="45">
        <v>2560</v>
      </c>
      <c r="F3" s="45">
        <v>3270</v>
      </c>
      <c r="G3" s="45">
        <v>3890</v>
      </c>
      <c r="H3" s="45">
        <v>4500</v>
      </c>
      <c r="I3" s="45">
        <v>5670</v>
      </c>
      <c r="J3" s="45">
        <v>5940</v>
      </c>
      <c r="K3" s="45">
        <v>6120</v>
      </c>
      <c r="L3" s="45">
        <v>6400</v>
      </c>
      <c r="M3" s="45">
        <v>6550</v>
      </c>
      <c r="N3" s="45">
        <v>6790</v>
      </c>
      <c r="O3" s="45">
        <v>7010</v>
      </c>
      <c r="P3" s="45">
        <v>7270</v>
      </c>
      <c r="Q3" s="45">
        <v>7510</v>
      </c>
      <c r="R3" s="45">
        <v>7770</v>
      </c>
      <c r="S3" s="45">
        <v>8050</v>
      </c>
      <c r="T3" s="45">
        <v>8280</v>
      </c>
      <c r="U3" s="42"/>
      <c r="V3" s="40"/>
      <c r="W3" s="41"/>
    </row>
    <row r="4" spans="1:25" s="13" customFormat="1">
      <c r="A4" s="44" t="s">
        <v>13</v>
      </c>
      <c r="C4" s="2" t="s">
        <v>155</v>
      </c>
      <c r="D4" s="2" t="s">
        <v>155</v>
      </c>
      <c r="E4" s="2" t="s">
        <v>155</v>
      </c>
      <c r="F4" s="2" t="s">
        <v>155</v>
      </c>
      <c r="G4" s="2" t="s">
        <v>154</v>
      </c>
      <c r="H4" s="2" t="s">
        <v>154</v>
      </c>
      <c r="I4" s="2" t="s">
        <v>154</v>
      </c>
      <c r="J4" s="2" t="s">
        <v>154</v>
      </c>
      <c r="K4" s="2" t="s">
        <v>154</v>
      </c>
      <c r="L4" s="2" t="s">
        <v>154</v>
      </c>
      <c r="M4" s="2" t="s">
        <v>154</v>
      </c>
      <c r="N4" s="2" t="s">
        <v>154</v>
      </c>
      <c r="O4" s="2" t="s">
        <v>154</v>
      </c>
      <c r="P4" s="2" t="s">
        <v>156</v>
      </c>
      <c r="Q4" s="2" t="s">
        <v>156</v>
      </c>
      <c r="R4" s="2" t="s">
        <v>156</v>
      </c>
      <c r="S4" s="2" t="s">
        <v>157</v>
      </c>
      <c r="T4" s="2" t="s">
        <v>157</v>
      </c>
      <c r="U4" s="43"/>
      <c r="V4" s="40"/>
      <c r="W4" s="41"/>
    </row>
    <row r="5" spans="1:25" s="13" customFormat="1">
      <c r="A5" s="37" t="s">
        <v>56</v>
      </c>
      <c r="C5" s="49">
        <v>-117.853081267956</v>
      </c>
      <c r="D5" s="49">
        <v>-117.853081267956</v>
      </c>
      <c r="E5" s="49">
        <v>-117.853081267956</v>
      </c>
      <c r="F5" s="49">
        <v>-117.853081267956</v>
      </c>
      <c r="G5" s="49">
        <v>-117.853081267956</v>
      </c>
      <c r="H5" s="49">
        <v>-117.853081267956</v>
      </c>
      <c r="I5" s="49">
        <v>-117.853081267956</v>
      </c>
      <c r="J5" s="49">
        <v>-117.853081267956</v>
      </c>
      <c r="K5" s="49">
        <v>-117.853081267956</v>
      </c>
      <c r="L5" s="49">
        <v>-117.853081267956</v>
      </c>
      <c r="M5" s="49">
        <v>-117.853081267956</v>
      </c>
      <c r="N5" s="49">
        <v>-117.853081267956</v>
      </c>
      <c r="O5" s="49">
        <v>-117.853081267956</v>
      </c>
      <c r="P5" s="49">
        <v>-117.853081267956</v>
      </c>
      <c r="Q5" s="49">
        <v>-117.853081267956</v>
      </c>
      <c r="R5" s="49">
        <v>-117.853081267956</v>
      </c>
      <c r="S5" s="49">
        <v>-117.853081267956</v>
      </c>
      <c r="T5" s="49">
        <v>-117.853081267956</v>
      </c>
      <c r="U5" s="39"/>
      <c r="V5" s="40"/>
      <c r="W5" s="41"/>
    </row>
    <row r="6" spans="1:25" s="13" customFormat="1">
      <c r="A6" s="37" t="s">
        <v>57</v>
      </c>
      <c r="C6" s="49">
        <v>39.965378679734201</v>
      </c>
      <c r="D6" s="49">
        <v>39.965378679734201</v>
      </c>
      <c r="E6" s="49">
        <v>39.965378679734201</v>
      </c>
      <c r="F6" s="49">
        <v>39.965378679734201</v>
      </c>
      <c r="G6" s="49">
        <v>39.965378679734201</v>
      </c>
      <c r="H6" s="49">
        <v>39.965378679734201</v>
      </c>
      <c r="I6" s="49">
        <v>39.965378679734201</v>
      </c>
      <c r="J6" s="49">
        <v>39.965378679734201</v>
      </c>
      <c r="K6" s="49">
        <v>39.965378679734201</v>
      </c>
      <c r="L6" s="49">
        <v>39.965378679734201</v>
      </c>
      <c r="M6" s="49">
        <v>39.965378679734201</v>
      </c>
      <c r="N6" s="49">
        <v>39.965378679734201</v>
      </c>
      <c r="O6" s="49">
        <v>39.965378679734201</v>
      </c>
      <c r="P6" s="49">
        <v>39.965378679734201</v>
      </c>
      <c r="Q6" s="49">
        <v>39.965378679734201</v>
      </c>
      <c r="R6" s="49">
        <v>39.965378679734201</v>
      </c>
      <c r="S6" s="49">
        <v>39.965378679734201</v>
      </c>
      <c r="T6" s="49">
        <v>39.965378679734201</v>
      </c>
      <c r="U6" s="39"/>
      <c r="V6" s="40"/>
      <c r="W6" s="41"/>
    </row>
    <row r="7" spans="1:25">
      <c r="A7" s="37"/>
      <c r="U7" s="39"/>
      <c r="V7" s="40"/>
      <c r="W7" s="41"/>
    </row>
    <row r="8" spans="1:25">
      <c r="A8" s="4" t="s">
        <v>336</v>
      </c>
      <c r="B8" s="4" t="s">
        <v>337</v>
      </c>
      <c r="C8" s="3">
        <v>161</v>
      </c>
      <c r="D8" s="3">
        <v>131</v>
      </c>
      <c r="E8" s="3">
        <v>138</v>
      </c>
      <c r="F8" s="3">
        <v>95</v>
      </c>
      <c r="G8" s="3">
        <v>103</v>
      </c>
      <c r="H8" s="3">
        <v>154</v>
      </c>
      <c r="I8" s="33">
        <v>185</v>
      </c>
      <c r="J8" s="33">
        <v>185</v>
      </c>
      <c r="K8" s="3">
        <v>147</v>
      </c>
      <c r="L8" s="3">
        <v>111</v>
      </c>
      <c r="M8" s="3">
        <v>119</v>
      </c>
      <c r="N8" s="3">
        <v>87</v>
      </c>
      <c r="O8" s="3">
        <v>79</v>
      </c>
      <c r="P8" s="3">
        <v>46</v>
      </c>
      <c r="Q8" s="72">
        <v>43</v>
      </c>
      <c r="R8" s="3">
        <v>64</v>
      </c>
      <c r="S8" s="3">
        <v>68</v>
      </c>
      <c r="T8" s="3">
        <v>79</v>
      </c>
      <c r="U8" s="46">
        <f t="shared" ref="U8" si="0">MAX(C8:T8)</f>
        <v>185</v>
      </c>
      <c r="V8" s="47">
        <f t="shared" ref="V8" si="1">MIN(C8:U8)</f>
        <v>43</v>
      </c>
      <c r="W8" s="41" t="s">
        <v>342</v>
      </c>
    </row>
    <row r="9" spans="1:25">
      <c r="A9" s="4" t="s">
        <v>18</v>
      </c>
      <c r="B9" s="4" t="s">
        <v>17</v>
      </c>
      <c r="C9" s="25">
        <v>12935</v>
      </c>
      <c r="D9" s="25">
        <v>10928.5</v>
      </c>
      <c r="E9" s="25">
        <v>11685</v>
      </c>
      <c r="F9" s="23">
        <v>19200</v>
      </c>
      <c r="G9" s="25">
        <v>12225</v>
      </c>
      <c r="H9" s="25">
        <v>13655</v>
      </c>
      <c r="I9" s="25">
        <v>13510</v>
      </c>
      <c r="J9" s="25">
        <v>6452.5</v>
      </c>
      <c r="K9" s="25">
        <v>3797.5</v>
      </c>
      <c r="L9" s="25">
        <v>6816</v>
      </c>
      <c r="M9" s="24">
        <v>3503</v>
      </c>
      <c r="N9" s="25">
        <v>3585.5</v>
      </c>
      <c r="O9" s="25">
        <v>4650.5</v>
      </c>
      <c r="P9" s="5">
        <v>11790</v>
      </c>
      <c r="Q9" s="25">
        <v>11985</v>
      </c>
      <c r="R9" s="25">
        <v>18390</v>
      </c>
      <c r="S9" s="25">
        <v>4055.5</v>
      </c>
      <c r="T9" s="25">
        <v>6792</v>
      </c>
      <c r="U9" s="46">
        <f t="shared" ref="U9:U38" si="2">MAX(C9:T9)</f>
        <v>19200</v>
      </c>
      <c r="V9" s="47">
        <f t="shared" ref="V9:V15" si="3">MIN(C9:U9)</f>
        <v>3503</v>
      </c>
      <c r="W9" s="41" t="s">
        <v>176</v>
      </c>
    </row>
    <row r="10" spans="1:25">
      <c r="A10" s="4" t="s">
        <v>19</v>
      </c>
      <c r="B10" s="4" t="s">
        <v>17</v>
      </c>
      <c r="C10" s="25">
        <v>15450</v>
      </c>
      <c r="D10" s="25">
        <v>25690</v>
      </c>
      <c r="E10" s="25">
        <v>256800</v>
      </c>
      <c r="F10" s="25">
        <v>1007000</v>
      </c>
      <c r="G10" s="25">
        <v>27175</v>
      </c>
      <c r="H10" s="23">
        <v>1564000</v>
      </c>
      <c r="I10" s="25">
        <v>547250</v>
      </c>
      <c r="J10" s="25">
        <v>39025</v>
      </c>
      <c r="K10" s="25">
        <v>21185</v>
      </c>
      <c r="L10" s="25">
        <v>11485</v>
      </c>
      <c r="M10" s="25">
        <v>230800</v>
      </c>
      <c r="N10" s="24">
        <v>9087.5</v>
      </c>
      <c r="O10" s="25">
        <v>23725</v>
      </c>
      <c r="P10" s="5">
        <v>29810</v>
      </c>
      <c r="Q10" s="25">
        <v>217550</v>
      </c>
      <c r="R10" s="25">
        <v>263850</v>
      </c>
      <c r="S10" s="25">
        <v>33225</v>
      </c>
      <c r="T10" s="24">
        <v>11575</v>
      </c>
      <c r="U10" s="46">
        <f t="shared" si="2"/>
        <v>1564000</v>
      </c>
      <c r="V10" s="47">
        <f t="shared" si="3"/>
        <v>9087.5</v>
      </c>
      <c r="W10" s="41" t="s">
        <v>262</v>
      </c>
    </row>
    <row r="11" spans="1:25">
      <c r="A11" s="4" t="s">
        <v>20</v>
      </c>
      <c r="B11" s="4" t="s">
        <v>17</v>
      </c>
      <c r="C11" s="25">
        <v>30610</v>
      </c>
      <c r="D11" s="25">
        <v>26405</v>
      </c>
      <c r="E11" s="25">
        <v>31095</v>
      </c>
      <c r="F11" s="25">
        <v>147900</v>
      </c>
      <c r="G11" s="25">
        <v>25265</v>
      </c>
      <c r="H11" s="23">
        <v>156400</v>
      </c>
      <c r="I11" s="25">
        <v>69290</v>
      </c>
      <c r="J11" s="25">
        <v>34285</v>
      </c>
      <c r="K11" s="25">
        <v>31015</v>
      </c>
      <c r="L11" s="25">
        <v>22475</v>
      </c>
      <c r="M11" s="25">
        <v>43240</v>
      </c>
      <c r="N11" s="25">
        <v>14550</v>
      </c>
      <c r="O11" s="25">
        <v>13775</v>
      </c>
      <c r="P11" s="5">
        <v>16115</v>
      </c>
      <c r="Q11" s="25">
        <v>55370</v>
      </c>
      <c r="R11" s="25">
        <v>71805</v>
      </c>
      <c r="S11" s="24">
        <v>9877.5</v>
      </c>
      <c r="T11" s="25">
        <v>14850</v>
      </c>
      <c r="U11" s="46">
        <f t="shared" si="2"/>
        <v>156400</v>
      </c>
      <c r="V11" s="47">
        <f t="shared" si="3"/>
        <v>9877.5</v>
      </c>
      <c r="W11" s="41" t="s">
        <v>263</v>
      </c>
    </row>
    <row r="12" spans="1:25">
      <c r="A12" s="4" t="s">
        <v>21</v>
      </c>
      <c r="B12" s="4" t="s">
        <v>17</v>
      </c>
      <c r="C12" s="25">
        <v>57645</v>
      </c>
      <c r="D12" s="25">
        <v>91225</v>
      </c>
      <c r="E12" s="25">
        <v>71020</v>
      </c>
      <c r="F12" s="23">
        <v>160200</v>
      </c>
      <c r="G12" s="25">
        <v>103465</v>
      </c>
      <c r="H12" s="25">
        <v>105910</v>
      </c>
      <c r="I12" s="25">
        <v>85910</v>
      </c>
      <c r="J12" s="25">
        <v>58630</v>
      </c>
      <c r="K12" s="25">
        <v>53085</v>
      </c>
      <c r="L12" s="25">
        <v>32120</v>
      </c>
      <c r="M12" s="25">
        <v>56235</v>
      </c>
      <c r="N12" s="25">
        <v>30995</v>
      </c>
      <c r="O12" s="25">
        <v>41770</v>
      </c>
      <c r="P12" s="5">
        <v>80705</v>
      </c>
      <c r="Q12" s="25">
        <v>94695</v>
      </c>
      <c r="R12" s="25">
        <v>112150</v>
      </c>
      <c r="S12" s="24">
        <v>6422</v>
      </c>
      <c r="T12" s="25">
        <v>6447</v>
      </c>
      <c r="U12" s="46">
        <f t="shared" si="2"/>
        <v>160200</v>
      </c>
      <c r="V12" s="47">
        <f t="shared" si="3"/>
        <v>6422</v>
      </c>
      <c r="W12" s="41" t="s">
        <v>264</v>
      </c>
    </row>
    <row r="13" spans="1:25">
      <c r="A13" s="4" t="s">
        <v>22</v>
      </c>
      <c r="B13" s="4" t="s">
        <v>17</v>
      </c>
      <c r="C13" s="25">
        <v>18030</v>
      </c>
      <c r="D13" s="25">
        <v>17765</v>
      </c>
      <c r="E13" s="25">
        <v>16650</v>
      </c>
      <c r="F13" s="25">
        <v>24875</v>
      </c>
      <c r="G13" s="25">
        <v>18495</v>
      </c>
      <c r="H13" s="25">
        <v>18975</v>
      </c>
      <c r="I13" s="23">
        <v>24605</v>
      </c>
      <c r="J13" s="25">
        <v>16115</v>
      </c>
      <c r="K13" s="25">
        <v>14000</v>
      </c>
      <c r="L13" s="25">
        <v>13285</v>
      </c>
      <c r="M13" s="25">
        <v>14805</v>
      </c>
      <c r="N13" s="25">
        <v>11935</v>
      </c>
      <c r="O13" s="25">
        <v>13500</v>
      </c>
      <c r="P13" s="5">
        <v>15215</v>
      </c>
      <c r="Q13" s="25">
        <v>16950</v>
      </c>
      <c r="R13" s="25">
        <v>18860</v>
      </c>
      <c r="S13" s="25">
        <v>13310</v>
      </c>
      <c r="T13" s="24">
        <v>11395</v>
      </c>
      <c r="U13" s="46">
        <f t="shared" si="2"/>
        <v>24875</v>
      </c>
      <c r="V13" s="47">
        <f t="shared" si="3"/>
        <v>11395</v>
      </c>
      <c r="W13" s="41" t="s">
        <v>175</v>
      </c>
    </row>
    <row r="14" spans="1:25">
      <c r="A14" s="4" t="s">
        <v>24</v>
      </c>
      <c r="B14" s="4" t="s">
        <v>17</v>
      </c>
      <c r="C14" s="25">
        <v>9338.5</v>
      </c>
      <c r="D14" s="23">
        <v>10250.5</v>
      </c>
      <c r="E14" s="25">
        <v>8866.5</v>
      </c>
      <c r="F14" s="25">
        <v>9258.5</v>
      </c>
      <c r="G14" s="25">
        <v>4834</v>
      </c>
      <c r="H14" s="25">
        <v>4073.5</v>
      </c>
      <c r="I14" s="25">
        <v>4238.5</v>
      </c>
      <c r="J14" s="25">
        <v>4512</v>
      </c>
      <c r="K14" s="25">
        <v>4111.5</v>
      </c>
      <c r="L14" s="25">
        <v>2635</v>
      </c>
      <c r="M14" s="25">
        <v>2183.5</v>
      </c>
      <c r="N14" s="25">
        <v>2087</v>
      </c>
      <c r="O14" s="24">
        <v>1954.5</v>
      </c>
      <c r="P14" s="5">
        <v>2797.5</v>
      </c>
      <c r="Q14" s="25">
        <v>2533.5</v>
      </c>
      <c r="R14" s="25">
        <v>3341</v>
      </c>
      <c r="S14" s="25">
        <v>2094</v>
      </c>
      <c r="T14" s="25">
        <v>2162.5</v>
      </c>
      <c r="U14" s="46">
        <f t="shared" si="2"/>
        <v>10250.5</v>
      </c>
      <c r="V14" s="47">
        <f t="shared" si="3"/>
        <v>1954.5</v>
      </c>
      <c r="W14" s="41" t="s">
        <v>265</v>
      </c>
    </row>
    <row r="15" spans="1:25">
      <c r="A15" s="4" t="s">
        <v>25</v>
      </c>
      <c r="B15" s="4" t="s">
        <v>17</v>
      </c>
      <c r="C15" s="25">
        <v>37000</v>
      </c>
      <c r="D15" s="25">
        <v>20865</v>
      </c>
      <c r="E15" s="25">
        <v>20520</v>
      </c>
      <c r="F15" s="25">
        <v>28125</v>
      </c>
      <c r="G15" s="25">
        <v>8191.5</v>
      </c>
      <c r="H15" s="25">
        <v>8819.5</v>
      </c>
      <c r="I15" s="23">
        <v>34940</v>
      </c>
      <c r="J15" s="25">
        <v>39585</v>
      </c>
      <c r="K15" s="25">
        <v>24785</v>
      </c>
      <c r="L15" s="25">
        <v>3183</v>
      </c>
      <c r="M15" s="25">
        <v>7336.5</v>
      </c>
      <c r="N15" s="25">
        <v>3007</v>
      </c>
      <c r="O15" s="25">
        <v>2103.5</v>
      </c>
      <c r="P15" s="5">
        <v>3330.5</v>
      </c>
      <c r="Q15" s="24">
        <v>1020.9</v>
      </c>
      <c r="R15" s="25">
        <v>3591</v>
      </c>
      <c r="S15" s="25">
        <v>3593.5</v>
      </c>
      <c r="T15" s="25">
        <v>6095.5</v>
      </c>
      <c r="U15" s="46">
        <f t="shared" si="2"/>
        <v>39585</v>
      </c>
      <c r="V15" s="47">
        <f t="shared" si="3"/>
        <v>1020.9</v>
      </c>
      <c r="W15" s="41" t="s">
        <v>174</v>
      </c>
    </row>
    <row r="16" spans="1:25">
      <c r="A16" s="4" t="s">
        <v>23</v>
      </c>
      <c r="B16" s="4" t="s">
        <v>17</v>
      </c>
      <c r="C16" s="25">
        <v>3275.5</v>
      </c>
      <c r="D16" s="25">
        <v>-2349</v>
      </c>
      <c r="E16" s="25">
        <v>2475</v>
      </c>
      <c r="F16" s="25">
        <v>3438.5</v>
      </c>
      <c r="G16" s="25">
        <v>2024</v>
      </c>
      <c r="H16" s="25">
        <v>500.2</v>
      </c>
      <c r="I16" s="25">
        <v>91.849999999999966</v>
      </c>
      <c r="J16" s="25">
        <v>600.29999999999995</v>
      </c>
      <c r="K16" s="25">
        <v>1512</v>
      </c>
      <c r="L16" s="25">
        <v>1559.65</v>
      </c>
      <c r="M16" s="25">
        <v>4059</v>
      </c>
      <c r="N16" s="25">
        <v>2559</v>
      </c>
      <c r="O16" s="24" t="s">
        <v>53</v>
      </c>
      <c r="P16" s="5">
        <v>2681</v>
      </c>
      <c r="Q16" s="25">
        <v>862.85</v>
      </c>
      <c r="R16" s="23">
        <v>4488</v>
      </c>
      <c r="S16" s="24" t="s">
        <v>53</v>
      </c>
      <c r="T16" s="25">
        <v>537.95000000000005</v>
      </c>
      <c r="U16" s="46">
        <f t="shared" si="2"/>
        <v>4488</v>
      </c>
      <c r="V16" s="47" t="s">
        <v>53</v>
      </c>
      <c r="W16" s="41" t="s">
        <v>173</v>
      </c>
    </row>
    <row r="17" spans="1:23">
      <c r="A17" s="4" t="s">
        <v>26</v>
      </c>
      <c r="B17" s="4" t="s">
        <v>17</v>
      </c>
      <c r="C17" s="25">
        <v>12515</v>
      </c>
      <c r="D17" s="25">
        <v>13680</v>
      </c>
      <c r="E17" s="25">
        <v>13220</v>
      </c>
      <c r="F17" s="25">
        <v>21230</v>
      </c>
      <c r="G17" s="25">
        <v>15300</v>
      </c>
      <c r="H17" s="25">
        <v>16830</v>
      </c>
      <c r="I17" s="25">
        <v>14555</v>
      </c>
      <c r="J17" s="25">
        <v>4166.5</v>
      </c>
      <c r="K17" s="25">
        <v>4479</v>
      </c>
      <c r="L17" s="25">
        <v>7645</v>
      </c>
      <c r="M17" s="24">
        <v>3950.5</v>
      </c>
      <c r="N17" s="25">
        <v>11281</v>
      </c>
      <c r="O17" s="25">
        <v>7454</v>
      </c>
      <c r="P17" s="5">
        <v>14925</v>
      </c>
      <c r="Q17" s="25">
        <v>15190</v>
      </c>
      <c r="R17" s="23">
        <v>23515</v>
      </c>
      <c r="S17" s="25">
        <v>8197</v>
      </c>
      <c r="T17" s="25">
        <v>11260</v>
      </c>
      <c r="U17" s="46">
        <f t="shared" si="2"/>
        <v>23515</v>
      </c>
      <c r="V17" s="47">
        <f>MIN(C17:U17)</f>
        <v>3950.5</v>
      </c>
      <c r="W17" s="41" t="s">
        <v>172</v>
      </c>
    </row>
    <row r="18" spans="1:23">
      <c r="A18" s="4" t="s">
        <v>27</v>
      </c>
      <c r="B18" s="4" t="s">
        <v>17</v>
      </c>
      <c r="C18" s="25">
        <v>10113.5</v>
      </c>
      <c r="D18" s="25">
        <v>11850</v>
      </c>
      <c r="E18" s="25">
        <v>11340</v>
      </c>
      <c r="F18" s="23">
        <v>20405</v>
      </c>
      <c r="G18" s="25">
        <v>12035</v>
      </c>
      <c r="H18" s="25">
        <v>12130</v>
      </c>
      <c r="I18" s="25">
        <v>13245</v>
      </c>
      <c r="J18" s="25">
        <v>10192.5</v>
      </c>
      <c r="K18" s="25">
        <v>12140</v>
      </c>
      <c r="L18" s="25">
        <v>9220</v>
      </c>
      <c r="M18" s="25">
        <v>9807.5</v>
      </c>
      <c r="N18" s="25">
        <v>13430</v>
      </c>
      <c r="O18" s="25">
        <v>13010</v>
      </c>
      <c r="P18" s="5">
        <v>9941</v>
      </c>
      <c r="Q18" s="25">
        <v>11840</v>
      </c>
      <c r="R18" s="25">
        <v>16400</v>
      </c>
      <c r="S18" s="25">
        <v>10265</v>
      </c>
      <c r="T18" s="24">
        <v>5672</v>
      </c>
      <c r="U18" s="46">
        <f t="shared" si="2"/>
        <v>20405</v>
      </c>
      <c r="V18" s="47">
        <f>MIN(C18:U18)</f>
        <v>5672</v>
      </c>
      <c r="W18" s="41" t="s">
        <v>171</v>
      </c>
    </row>
    <row r="19" spans="1:23">
      <c r="A19" s="4" t="s">
        <v>28</v>
      </c>
      <c r="B19" s="4" t="s">
        <v>17</v>
      </c>
      <c r="C19" s="24" t="s">
        <v>53</v>
      </c>
      <c r="D19" s="25">
        <v>2.2109999999999999</v>
      </c>
      <c r="E19" s="25">
        <v>3.6379999999999999</v>
      </c>
      <c r="F19" s="24" t="s">
        <v>53</v>
      </c>
      <c r="G19" s="24" t="s">
        <v>53</v>
      </c>
      <c r="H19" s="25">
        <v>4.4729999999999999</v>
      </c>
      <c r="I19" s="24" t="s">
        <v>53</v>
      </c>
      <c r="J19" s="25">
        <v>0.89549999999999996</v>
      </c>
      <c r="K19" s="25">
        <v>3.2880000000000003</v>
      </c>
      <c r="L19" s="25">
        <v>0.88400000000000001</v>
      </c>
      <c r="M19" s="24" t="s">
        <v>53</v>
      </c>
      <c r="N19" s="23">
        <v>33.896499999999996</v>
      </c>
      <c r="O19" s="24" t="s">
        <v>53</v>
      </c>
      <c r="P19" s="5">
        <v>1.8520000000000001</v>
      </c>
      <c r="Q19" s="25">
        <v>2.56</v>
      </c>
      <c r="R19" s="24" t="s">
        <v>53</v>
      </c>
      <c r="S19" s="25">
        <v>1.024</v>
      </c>
      <c r="T19" s="25">
        <v>6.9450000000000003</v>
      </c>
      <c r="U19" s="46">
        <f t="shared" si="2"/>
        <v>33.896499999999996</v>
      </c>
      <c r="V19" s="47" t="s">
        <v>53</v>
      </c>
      <c r="W19" s="41" t="s">
        <v>266</v>
      </c>
    </row>
    <row r="20" spans="1:23">
      <c r="A20" s="4" t="s">
        <v>29</v>
      </c>
      <c r="B20" s="4" t="s">
        <v>17</v>
      </c>
      <c r="C20" s="24" t="s">
        <v>53</v>
      </c>
      <c r="D20" s="24" t="s">
        <v>53</v>
      </c>
      <c r="E20" s="24" t="s">
        <v>53</v>
      </c>
      <c r="F20" s="24" t="s">
        <v>53</v>
      </c>
      <c r="G20" s="24" t="s">
        <v>53</v>
      </c>
      <c r="H20" s="25">
        <v>2.9615</v>
      </c>
      <c r="I20" s="24" t="s">
        <v>53</v>
      </c>
      <c r="J20" s="24" t="s">
        <v>53</v>
      </c>
      <c r="K20" s="24" t="s">
        <v>53</v>
      </c>
      <c r="L20" s="24" t="s">
        <v>53</v>
      </c>
      <c r="M20" s="24" t="s">
        <v>53</v>
      </c>
      <c r="N20" s="24" t="s">
        <v>53</v>
      </c>
      <c r="O20" s="24" t="s">
        <v>53</v>
      </c>
      <c r="P20" s="24" t="s">
        <v>53</v>
      </c>
      <c r="Q20" s="23">
        <v>6.2244999999999999</v>
      </c>
      <c r="R20" s="24" t="s">
        <v>53</v>
      </c>
      <c r="S20" s="24" t="s">
        <v>53</v>
      </c>
      <c r="T20" s="24" t="s">
        <v>53</v>
      </c>
      <c r="U20" s="46">
        <f t="shared" si="2"/>
        <v>6.2244999999999999</v>
      </c>
      <c r="V20" s="47" t="s">
        <v>53</v>
      </c>
      <c r="W20" s="41" t="s">
        <v>170</v>
      </c>
    </row>
    <row r="21" spans="1:23">
      <c r="A21" s="4" t="s">
        <v>30</v>
      </c>
      <c r="B21" s="4" t="s">
        <v>17</v>
      </c>
      <c r="C21" s="25">
        <v>106.85</v>
      </c>
      <c r="D21" s="25">
        <v>91.924999999999997</v>
      </c>
      <c r="E21" s="25">
        <v>143.05000000000001</v>
      </c>
      <c r="F21" s="25">
        <v>194.25</v>
      </c>
      <c r="G21" s="25">
        <v>171</v>
      </c>
      <c r="H21" s="25">
        <v>158.85000000000002</v>
      </c>
      <c r="I21" s="25">
        <v>124.4</v>
      </c>
      <c r="J21" s="25">
        <v>41.61</v>
      </c>
      <c r="K21" s="25">
        <v>50.555</v>
      </c>
      <c r="L21" s="25">
        <v>70.03</v>
      </c>
      <c r="M21" s="24">
        <v>24.94</v>
      </c>
      <c r="N21" s="25">
        <v>59.045000000000002</v>
      </c>
      <c r="O21" s="25">
        <v>59.51</v>
      </c>
      <c r="P21" s="5">
        <v>131.80000000000001</v>
      </c>
      <c r="Q21" s="25">
        <v>270.64999999999998</v>
      </c>
      <c r="R21" s="23">
        <v>280.89999999999998</v>
      </c>
      <c r="S21" s="25">
        <v>50.980000000000004</v>
      </c>
      <c r="T21" s="25">
        <v>113.9</v>
      </c>
      <c r="U21" s="46">
        <f t="shared" si="2"/>
        <v>280.89999999999998</v>
      </c>
      <c r="V21" s="47">
        <f>MIN(C21:U21)</f>
        <v>24.94</v>
      </c>
      <c r="W21" s="41" t="s">
        <v>169</v>
      </c>
    </row>
    <row r="22" spans="1:23">
      <c r="A22" s="4" t="s">
        <v>31</v>
      </c>
      <c r="B22" s="4" t="s">
        <v>17</v>
      </c>
      <c r="C22" s="25">
        <v>50.605000000000004</v>
      </c>
      <c r="D22" s="25">
        <v>48.385000000000005</v>
      </c>
      <c r="E22" s="25">
        <v>49.814999999999998</v>
      </c>
      <c r="F22" s="23">
        <v>72.045000000000002</v>
      </c>
      <c r="G22" s="25">
        <v>52.775000000000006</v>
      </c>
      <c r="H22" s="25">
        <v>59.510000000000005</v>
      </c>
      <c r="I22" s="25">
        <v>36.61</v>
      </c>
      <c r="J22" s="25">
        <v>36.295000000000002</v>
      </c>
      <c r="K22" s="25">
        <v>41.075000000000003</v>
      </c>
      <c r="L22" s="25">
        <v>32.93</v>
      </c>
      <c r="M22" s="25">
        <v>37.980000000000004</v>
      </c>
      <c r="N22" s="25">
        <v>23.005000000000003</v>
      </c>
      <c r="O22" s="25">
        <v>16.634999999999998</v>
      </c>
      <c r="P22" s="5">
        <v>47.885000000000005</v>
      </c>
      <c r="Q22" s="25">
        <v>0.77550000000000008</v>
      </c>
      <c r="R22" s="25">
        <v>27.645</v>
      </c>
      <c r="S22" s="24" t="s">
        <v>53</v>
      </c>
      <c r="T22" s="24" t="s">
        <v>53</v>
      </c>
      <c r="U22" s="46">
        <f t="shared" si="2"/>
        <v>72.045000000000002</v>
      </c>
      <c r="V22" s="47" t="s">
        <v>53</v>
      </c>
      <c r="W22" s="41" t="s">
        <v>267</v>
      </c>
    </row>
    <row r="23" spans="1:23">
      <c r="A23" s="4" t="s">
        <v>32</v>
      </c>
      <c r="B23" s="4" t="s">
        <v>17</v>
      </c>
      <c r="C23" s="23">
        <v>59520</v>
      </c>
      <c r="D23" s="25">
        <v>37560</v>
      </c>
      <c r="E23" s="25">
        <v>28935</v>
      </c>
      <c r="F23" s="25">
        <v>1172.5</v>
      </c>
      <c r="G23" s="25">
        <v>1034.5</v>
      </c>
      <c r="H23" s="25">
        <v>1504.5</v>
      </c>
      <c r="I23" s="25">
        <v>48280</v>
      </c>
      <c r="J23" s="25">
        <v>35820</v>
      </c>
      <c r="K23" s="25">
        <v>16600</v>
      </c>
      <c r="L23" s="25">
        <v>2885</v>
      </c>
      <c r="M23" s="25">
        <v>2274.5</v>
      </c>
      <c r="N23" s="25">
        <v>1959.5</v>
      </c>
      <c r="O23" s="25">
        <v>2460.5</v>
      </c>
      <c r="P23" s="5">
        <v>425.54999999999995</v>
      </c>
      <c r="Q23" s="24">
        <v>214.3</v>
      </c>
      <c r="R23" s="25">
        <v>251.89999999999998</v>
      </c>
      <c r="S23" s="25">
        <v>4214</v>
      </c>
      <c r="T23" s="25">
        <v>3503</v>
      </c>
      <c r="U23" s="46">
        <f t="shared" si="2"/>
        <v>59520</v>
      </c>
      <c r="V23" s="47">
        <f>MIN(C23:U23)</f>
        <v>214.3</v>
      </c>
      <c r="W23" s="41" t="s">
        <v>177</v>
      </c>
    </row>
    <row r="24" spans="1:23">
      <c r="A24" s="4" t="s">
        <v>33</v>
      </c>
      <c r="B24" s="4" t="s">
        <v>17</v>
      </c>
      <c r="C24" s="24" t="s">
        <v>53</v>
      </c>
      <c r="D24" s="24" t="s">
        <v>53</v>
      </c>
      <c r="E24" s="25">
        <v>11.154999999999999</v>
      </c>
      <c r="F24" s="25">
        <v>24.145</v>
      </c>
      <c r="G24" s="25">
        <v>9.6750000000000007</v>
      </c>
      <c r="H24" s="25">
        <v>18.84</v>
      </c>
      <c r="I24" s="24" t="s">
        <v>53</v>
      </c>
      <c r="J24" s="24" t="s">
        <v>53</v>
      </c>
      <c r="K24" s="25">
        <v>20.82</v>
      </c>
      <c r="L24" s="25">
        <v>18.239999999999998</v>
      </c>
      <c r="M24" s="23">
        <v>80.44</v>
      </c>
      <c r="N24" s="24" t="s">
        <v>53</v>
      </c>
      <c r="O24" s="24" t="s">
        <v>53</v>
      </c>
      <c r="P24" s="24" t="s">
        <v>53</v>
      </c>
      <c r="Q24" s="25">
        <v>30.305</v>
      </c>
      <c r="R24" s="24" t="s">
        <v>53</v>
      </c>
      <c r="S24" s="24" t="s">
        <v>53</v>
      </c>
      <c r="T24" s="24" t="s">
        <v>53</v>
      </c>
      <c r="U24" s="46">
        <f t="shared" si="2"/>
        <v>80.44</v>
      </c>
      <c r="V24" s="47" t="s">
        <v>53</v>
      </c>
      <c r="W24" s="41" t="s">
        <v>167</v>
      </c>
    </row>
    <row r="25" spans="1:23">
      <c r="A25" s="4" t="s">
        <v>34</v>
      </c>
      <c r="B25" s="4" t="s">
        <v>17</v>
      </c>
      <c r="C25" s="25">
        <v>8342</v>
      </c>
      <c r="D25" s="25">
        <v>12705</v>
      </c>
      <c r="E25" s="25">
        <v>11625</v>
      </c>
      <c r="F25" s="23">
        <v>21200</v>
      </c>
      <c r="G25" s="25">
        <v>15390</v>
      </c>
      <c r="H25" s="25">
        <v>17670</v>
      </c>
      <c r="I25" s="25">
        <v>15770</v>
      </c>
      <c r="J25" s="25">
        <v>3544</v>
      </c>
      <c r="K25" s="24">
        <v>3440.5</v>
      </c>
      <c r="L25" s="25">
        <v>9260.5</v>
      </c>
      <c r="M25" s="25">
        <v>4013.5</v>
      </c>
      <c r="N25" s="25">
        <v>16550</v>
      </c>
      <c r="O25" s="25">
        <v>10470</v>
      </c>
      <c r="P25" s="5">
        <v>14095</v>
      </c>
      <c r="Q25" s="25">
        <v>14595</v>
      </c>
      <c r="R25" s="25">
        <v>20820</v>
      </c>
      <c r="S25" s="25">
        <v>5306.5</v>
      </c>
      <c r="T25" s="25">
        <v>9226</v>
      </c>
      <c r="U25" s="46">
        <f t="shared" si="2"/>
        <v>21200</v>
      </c>
      <c r="V25" s="47">
        <f t="shared" ref="V25:V38" si="4">MIN(C25:U25)</f>
        <v>3440.5</v>
      </c>
      <c r="W25" s="41" t="s">
        <v>268</v>
      </c>
    </row>
    <row r="26" spans="1:23">
      <c r="A26" s="4" t="s">
        <v>35</v>
      </c>
      <c r="B26" s="4" t="s">
        <v>17</v>
      </c>
      <c r="C26" s="25">
        <v>19100</v>
      </c>
      <c r="D26" s="25">
        <v>28760</v>
      </c>
      <c r="E26" s="25">
        <v>28795</v>
      </c>
      <c r="F26" s="23">
        <v>51070</v>
      </c>
      <c r="G26" s="25">
        <v>34980</v>
      </c>
      <c r="H26" s="25">
        <v>39960</v>
      </c>
      <c r="I26" s="25">
        <v>33740</v>
      </c>
      <c r="J26" s="25">
        <v>8334</v>
      </c>
      <c r="K26" s="24">
        <v>8137</v>
      </c>
      <c r="L26" s="25">
        <v>20295</v>
      </c>
      <c r="M26" s="25">
        <v>8667.5</v>
      </c>
      <c r="N26" s="25">
        <v>31415</v>
      </c>
      <c r="O26" s="25">
        <v>21140</v>
      </c>
      <c r="P26" s="5">
        <v>32430</v>
      </c>
      <c r="Q26" s="25">
        <v>32420</v>
      </c>
      <c r="R26" s="25">
        <v>48085</v>
      </c>
      <c r="S26" s="25">
        <v>12765</v>
      </c>
      <c r="T26" s="25">
        <v>21975</v>
      </c>
      <c r="U26" s="46">
        <f t="shared" si="2"/>
        <v>51070</v>
      </c>
      <c r="V26" s="47">
        <f t="shared" si="4"/>
        <v>8137</v>
      </c>
      <c r="W26" s="41" t="s">
        <v>269</v>
      </c>
    </row>
    <row r="27" spans="1:23">
      <c r="A27" s="4" t="s">
        <v>36</v>
      </c>
      <c r="B27" s="4" t="s">
        <v>17</v>
      </c>
      <c r="C27" s="25">
        <v>2639.5</v>
      </c>
      <c r="D27" s="25">
        <v>3907</v>
      </c>
      <c r="E27" s="25">
        <v>3880.5</v>
      </c>
      <c r="F27" s="25">
        <v>6005.5</v>
      </c>
      <c r="G27" s="25">
        <v>4476</v>
      </c>
      <c r="H27" s="25">
        <v>5114.5</v>
      </c>
      <c r="I27" s="25">
        <v>4661</v>
      </c>
      <c r="J27" s="25">
        <v>1185</v>
      </c>
      <c r="K27" s="24">
        <v>1144</v>
      </c>
      <c r="L27" s="25">
        <v>2982.5</v>
      </c>
      <c r="M27" s="25">
        <v>1207</v>
      </c>
      <c r="N27" s="25">
        <v>4192.5</v>
      </c>
      <c r="O27" s="25">
        <v>2775</v>
      </c>
      <c r="P27" s="5">
        <v>4521.5</v>
      </c>
      <c r="Q27" s="25">
        <v>4317</v>
      </c>
      <c r="R27" s="23">
        <v>6466</v>
      </c>
      <c r="S27" s="25">
        <v>1212</v>
      </c>
      <c r="T27" s="25">
        <v>2864.5</v>
      </c>
      <c r="U27" s="46">
        <f t="shared" si="2"/>
        <v>6466</v>
      </c>
      <c r="V27" s="47">
        <f t="shared" si="4"/>
        <v>1144</v>
      </c>
      <c r="W27" s="41" t="s">
        <v>98</v>
      </c>
    </row>
    <row r="28" spans="1:23">
      <c r="A28" s="4" t="s">
        <v>37</v>
      </c>
      <c r="B28" s="4" t="s">
        <v>17</v>
      </c>
      <c r="C28" s="25">
        <v>11560</v>
      </c>
      <c r="D28" s="25">
        <v>17200</v>
      </c>
      <c r="E28" s="25">
        <v>16930</v>
      </c>
      <c r="F28" s="25">
        <v>26890</v>
      </c>
      <c r="G28" s="25">
        <v>19475</v>
      </c>
      <c r="H28" s="25">
        <v>21865</v>
      </c>
      <c r="I28" s="25">
        <v>19675</v>
      </c>
      <c r="J28" s="25">
        <v>5072.5</v>
      </c>
      <c r="K28" s="24">
        <v>4850.5</v>
      </c>
      <c r="L28" s="25">
        <v>11920</v>
      </c>
      <c r="M28" s="25">
        <v>5075</v>
      </c>
      <c r="N28" s="25">
        <v>15625</v>
      </c>
      <c r="O28" s="25">
        <v>10850</v>
      </c>
      <c r="P28" s="5">
        <v>19725</v>
      </c>
      <c r="Q28" s="25">
        <v>18745</v>
      </c>
      <c r="R28" s="23">
        <v>28440</v>
      </c>
      <c r="S28" s="25">
        <v>4812.5</v>
      </c>
      <c r="T28" s="25">
        <v>12075</v>
      </c>
      <c r="U28" s="46">
        <f t="shared" si="2"/>
        <v>28440</v>
      </c>
      <c r="V28" s="47">
        <f t="shared" si="4"/>
        <v>4812.5</v>
      </c>
      <c r="W28" s="41" t="s">
        <v>99</v>
      </c>
    </row>
    <row r="29" spans="1:23">
      <c r="A29" s="4" t="s">
        <v>38</v>
      </c>
      <c r="B29" s="4" t="s">
        <v>17</v>
      </c>
      <c r="C29" s="25">
        <v>2966</v>
      </c>
      <c r="D29" s="25">
        <v>3826.5</v>
      </c>
      <c r="E29" s="25">
        <v>3954</v>
      </c>
      <c r="F29" s="25">
        <v>5301</v>
      </c>
      <c r="G29" s="25">
        <v>4044.5</v>
      </c>
      <c r="H29" s="25">
        <v>4513</v>
      </c>
      <c r="I29" s="25">
        <v>4281</v>
      </c>
      <c r="J29" s="25">
        <v>1245</v>
      </c>
      <c r="K29" s="25">
        <v>1170.5</v>
      </c>
      <c r="L29" s="25">
        <v>2527</v>
      </c>
      <c r="M29" s="25">
        <v>1178</v>
      </c>
      <c r="N29" s="25">
        <v>3126</v>
      </c>
      <c r="O29" s="25">
        <v>2172</v>
      </c>
      <c r="P29" s="5">
        <v>4310</v>
      </c>
      <c r="Q29" s="25">
        <v>4008.5</v>
      </c>
      <c r="R29" s="23">
        <v>6286</v>
      </c>
      <c r="S29" s="24">
        <v>1001.1</v>
      </c>
      <c r="T29" s="25">
        <v>2730</v>
      </c>
      <c r="U29" s="46">
        <f t="shared" si="2"/>
        <v>6286</v>
      </c>
      <c r="V29" s="47">
        <f t="shared" si="4"/>
        <v>1001.1</v>
      </c>
      <c r="W29" s="41" t="s">
        <v>166</v>
      </c>
    </row>
    <row r="30" spans="1:23">
      <c r="A30" s="4" t="s">
        <v>39</v>
      </c>
      <c r="B30" s="4" t="s">
        <v>17</v>
      </c>
      <c r="C30" s="25">
        <v>983.15</v>
      </c>
      <c r="D30" s="25">
        <v>1159.95</v>
      </c>
      <c r="E30" s="25">
        <v>1160.5</v>
      </c>
      <c r="F30" s="25">
        <v>1450.5</v>
      </c>
      <c r="G30" s="25">
        <v>1113.5</v>
      </c>
      <c r="H30" s="25">
        <v>1270</v>
      </c>
      <c r="I30" s="25">
        <v>1184</v>
      </c>
      <c r="J30" s="25">
        <v>373.3</v>
      </c>
      <c r="K30" s="25">
        <v>285.25</v>
      </c>
      <c r="L30" s="25">
        <v>537.1</v>
      </c>
      <c r="M30" s="24">
        <v>274.39999999999998</v>
      </c>
      <c r="N30" s="25">
        <v>501.6</v>
      </c>
      <c r="O30" s="25">
        <v>408.85</v>
      </c>
      <c r="P30" s="5">
        <v>1224.5</v>
      </c>
      <c r="Q30" s="25">
        <v>1208</v>
      </c>
      <c r="R30" s="23">
        <v>1830.5</v>
      </c>
      <c r="S30" s="25">
        <v>339.4</v>
      </c>
      <c r="T30" s="25">
        <v>831.5</v>
      </c>
      <c r="U30" s="46">
        <f t="shared" si="2"/>
        <v>1830.5</v>
      </c>
      <c r="V30" s="47">
        <f t="shared" si="4"/>
        <v>274.39999999999998</v>
      </c>
      <c r="W30" s="41" t="s">
        <v>101</v>
      </c>
    </row>
    <row r="31" spans="1:23">
      <c r="A31" s="4" t="s">
        <v>40</v>
      </c>
      <c r="B31" s="4" t="s">
        <v>17</v>
      </c>
      <c r="C31" s="25">
        <v>3073</v>
      </c>
      <c r="D31" s="25">
        <v>3950</v>
      </c>
      <c r="E31" s="25">
        <v>3988</v>
      </c>
      <c r="F31" s="25">
        <v>5034.5</v>
      </c>
      <c r="G31" s="25">
        <v>3892.5</v>
      </c>
      <c r="H31" s="25">
        <v>4481</v>
      </c>
      <c r="I31" s="25">
        <v>4020</v>
      </c>
      <c r="J31" s="25">
        <v>1208</v>
      </c>
      <c r="K31" s="25">
        <v>1125</v>
      </c>
      <c r="L31" s="25">
        <v>2284</v>
      </c>
      <c r="M31" s="25">
        <v>1112</v>
      </c>
      <c r="N31" s="25">
        <v>2734</v>
      </c>
      <c r="O31" s="25">
        <v>1898</v>
      </c>
      <c r="P31" s="5">
        <v>4213.5</v>
      </c>
      <c r="Q31" s="25">
        <v>3991</v>
      </c>
      <c r="R31" s="23">
        <v>6078.5</v>
      </c>
      <c r="S31" s="24">
        <v>1105.5</v>
      </c>
      <c r="T31" s="25">
        <v>2811</v>
      </c>
      <c r="U31" s="46">
        <f t="shared" si="2"/>
        <v>6078.5</v>
      </c>
      <c r="V31" s="47">
        <f t="shared" si="4"/>
        <v>1105.5</v>
      </c>
      <c r="W31" s="41" t="s">
        <v>165</v>
      </c>
    </row>
    <row r="32" spans="1:23">
      <c r="A32" s="4" t="s">
        <v>41</v>
      </c>
      <c r="B32" s="4" t="s">
        <v>17</v>
      </c>
      <c r="C32" s="25">
        <v>474.75</v>
      </c>
      <c r="D32" s="25">
        <v>567.45000000000005</v>
      </c>
      <c r="E32" s="25">
        <v>562.40000000000009</v>
      </c>
      <c r="F32" s="25">
        <v>689.3</v>
      </c>
      <c r="G32" s="25">
        <v>549.4</v>
      </c>
      <c r="H32" s="25">
        <v>608.84999999999991</v>
      </c>
      <c r="I32" s="25">
        <v>575.9</v>
      </c>
      <c r="J32" s="25">
        <v>191.55</v>
      </c>
      <c r="K32" s="25">
        <v>176.75</v>
      </c>
      <c r="L32" s="25">
        <v>320</v>
      </c>
      <c r="M32" s="25">
        <v>167</v>
      </c>
      <c r="N32" s="25">
        <v>388.7</v>
      </c>
      <c r="O32" s="25">
        <v>265.64999999999998</v>
      </c>
      <c r="P32" s="5">
        <v>585.6</v>
      </c>
      <c r="Q32" s="25">
        <v>542.95000000000005</v>
      </c>
      <c r="R32" s="23">
        <v>860.5</v>
      </c>
      <c r="S32" s="24">
        <v>166.5</v>
      </c>
      <c r="T32" s="25">
        <v>419.95</v>
      </c>
      <c r="U32" s="46">
        <f t="shared" si="2"/>
        <v>860.5</v>
      </c>
      <c r="V32" s="47">
        <f t="shared" si="4"/>
        <v>166.5</v>
      </c>
      <c r="W32" s="41" t="s">
        <v>103</v>
      </c>
    </row>
    <row r="33" spans="1:23">
      <c r="A33" s="4" t="s">
        <v>42</v>
      </c>
      <c r="B33" s="4" t="s">
        <v>17</v>
      </c>
      <c r="C33" s="25">
        <v>2732.5</v>
      </c>
      <c r="D33" s="25">
        <v>3120</v>
      </c>
      <c r="E33" s="25">
        <v>3294</v>
      </c>
      <c r="F33" s="25">
        <v>3693.5</v>
      </c>
      <c r="G33" s="25">
        <v>3041.5</v>
      </c>
      <c r="H33" s="25">
        <v>3394.5</v>
      </c>
      <c r="I33" s="25">
        <v>3201</v>
      </c>
      <c r="J33" s="25">
        <v>1093.5999999999999</v>
      </c>
      <c r="K33" s="25">
        <v>1017.5</v>
      </c>
      <c r="L33" s="25">
        <v>1858</v>
      </c>
      <c r="M33" s="24">
        <v>990.84999999999991</v>
      </c>
      <c r="N33" s="25">
        <v>2143</v>
      </c>
      <c r="O33" s="25">
        <v>1530.5</v>
      </c>
      <c r="P33" s="5">
        <v>3385</v>
      </c>
      <c r="Q33" s="25">
        <v>3055</v>
      </c>
      <c r="R33" s="23">
        <v>4757</v>
      </c>
      <c r="S33" s="25">
        <v>1028.5</v>
      </c>
      <c r="T33" s="25">
        <v>2474</v>
      </c>
      <c r="U33" s="46">
        <f t="shared" si="2"/>
        <v>4757</v>
      </c>
      <c r="V33" s="47">
        <f t="shared" si="4"/>
        <v>990.84999999999991</v>
      </c>
      <c r="W33" s="41" t="s">
        <v>164</v>
      </c>
    </row>
    <row r="34" spans="1:23">
      <c r="A34" s="4" t="s">
        <v>43</v>
      </c>
      <c r="B34" s="4" t="s">
        <v>17</v>
      </c>
      <c r="C34" s="25">
        <v>529.65000000000009</v>
      </c>
      <c r="D34" s="25">
        <v>573.5</v>
      </c>
      <c r="E34" s="25">
        <v>625.4</v>
      </c>
      <c r="F34" s="25">
        <v>703.4</v>
      </c>
      <c r="G34" s="25">
        <v>572.40000000000009</v>
      </c>
      <c r="H34" s="25">
        <v>644.65</v>
      </c>
      <c r="I34" s="25">
        <v>619.1</v>
      </c>
      <c r="J34" s="25">
        <v>203.3</v>
      </c>
      <c r="K34" s="25">
        <v>203.7</v>
      </c>
      <c r="L34" s="25">
        <v>352.6</v>
      </c>
      <c r="M34" s="24">
        <v>190.05</v>
      </c>
      <c r="N34" s="25">
        <v>419.85</v>
      </c>
      <c r="O34" s="25">
        <v>294.70000000000005</v>
      </c>
      <c r="P34" s="5">
        <v>626.4</v>
      </c>
      <c r="Q34" s="25">
        <v>591.45000000000005</v>
      </c>
      <c r="R34" s="23">
        <v>918.65</v>
      </c>
      <c r="S34" s="25">
        <v>202.25</v>
      </c>
      <c r="T34" s="25">
        <v>489.15</v>
      </c>
      <c r="U34" s="46">
        <f t="shared" si="2"/>
        <v>918.65</v>
      </c>
      <c r="V34" s="47">
        <f t="shared" si="4"/>
        <v>190.05</v>
      </c>
      <c r="W34" s="41" t="s">
        <v>103</v>
      </c>
    </row>
    <row r="35" spans="1:23">
      <c r="A35" s="4" t="s">
        <v>44</v>
      </c>
      <c r="B35" s="4" t="s">
        <v>17</v>
      </c>
      <c r="C35" s="25">
        <v>1505.5</v>
      </c>
      <c r="D35" s="25">
        <v>1726</v>
      </c>
      <c r="E35" s="25">
        <v>1777.5</v>
      </c>
      <c r="F35" s="25">
        <v>1993.5</v>
      </c>
      <c r="G35" s="25">
        <v>1691</v>
      </c>
      <c r="H35" s="25">
        <v>1866</v>
      </c>
      <c r="I35" s="25">
        <v>1764.5</v>
      </c>
      <c r="J35" s="25">
        <v>627.15</v>
      </c>
      <c r="K35" s="25">
        <v>614.34999999999991</v>
      </c>
      <c r="L35" s="25">
        <v>1021.05</v>
      </c>
      <c r="M35" s="24">
        <v>590.15</v>
      </c>
      <c r="N35" s="25">
        <v>1223.5</v>
      </c>
      <c r="O35" s="25">
        <v>906</v>
      </c>
      <c r="P35" s="5">
        <v>1792</v>
      </c>
      <c r="Q35" s="25">
        <v>1684</v>
      </c>
      <c r="R35" s="23">
        <v>2591.5</v>
      </c>
      <c r="S35" s="25">
        <v>607.45000000000005</v>
      </c>
      <c r="T35" s="25">
        <v>1388</v>
      </c>
      <c r="U35" s="46">
        <f t="shared" si="2"/>
        <v>2591.5</v>
      </c>
      <c r="V35" s="47">
        <f t="shared" si="4"/>
        <v>590.15</v>
      </c>
      <c r="W35" s="41" t="s">
        <v>162</v>
      </c>
    </row>
    <row r="36" spans="1:23">
      <c r="A36" s="4" t="s">
        <v>45</v>
      </c>
      <c r="B36" s="4" t="s">
        <v>17</v>
      </c>
      <c r="C36" s="25">
        <v>204.2</v>
      </c>
      <c r="D36" s="25">
        <v>231.35</v>
      </c>
      <c r="E36" s="25">
        <v>239.7</v>
      </c>
      <c r="F36" s="25">
        <v>254.05</v>
      </c>
      <c r="G36" s="25">
        <v>213.10000000000002</v>
      </c>
      <c r="H36" s="25">
        <v>257.5</v>
      </c>
      <c r="I36" s="25">
        <v>244.7</v>
      </c>
      <c r="J36" s="25">
        <v>84.63</v>
      </c>
      <c r="K36" s="25">
        <v>84.694999999999993</v>
      </c>
      <c r="L36" s="25">
        <v>141</v>
      </c>
      <c r="M36" s="25">
        <v>84.965000000000003</v>
      </c>
      <c r="N36" s="25">
        <v>194.95</v>
      </c>
      <c r="O36" s="25">
        <v>124.5</v>
      </c>
      <c r="P36" s="5">
        <v>240.10000000000002</v>
      </c>
      <c r="Q36" s="25">
        <v>223.75</v>
      </c>
      <c r="R36" s="23">
        <v>361.5</v>
      </c>
      <c r="S36" s="24">
        <v>84.35</v>
      </c>
      <c r="T36" s="25">
        <v>191.9</v>
      </c>
      <c r="U36" s="46">
        <f t="shared" si="2"/>
        <v>361.5</v>
      </c>
      <c r="V36" s="47">
        <f t="shared" si="4"/>
        <v>84.35</v>
      </c>
      <c r="W36" s="41" t="s">
        <v>163</v>
      </c>
    </row>
    <row r="37" spans="1:23">
      <c r="A37" s="4" t="s">
        <v>46</v>
      </c>
      <c r="B37" s="4" t="s">
        <v>17</v>
      </c>
      <c r="C37" s="25">
        <v>1339.5</v>
      </c>
      <c r="D37" s="25">
        <v>1488.5</v>
      </c>
      <c r="E37" s="25">
        <v>1538.5</v>
      </c>
      <c r="F37" s="25">
        <v>1665.5</v>
      </c>
      <c r="G37" s="25">
        <v>1424</v>
      </c>
      <c r="H37" s="25">
        <v>1641</v>
      </c>
      <c r="I37" s="25">
        <v>1577.5</v>
      </c>
      <c r="J37" s="25">
        <v>585.35</v>
      </c>
      <c r="K37" s="25">
        <v>624.90000000000009</v>
      </c>
      <c r="L37" s="25">
        <v>946.5</v>
      </c>
      <c r="M37" s="25">
        <v>596.54999999999995</v>
      </c>
      <c r="N37" s="25">
        <v>1298</v>
      </c>
      <c r="O37" s="25">
        <v>913.15</v>
      </c>
      <c r="P37" s="5">
        <v>1505</v>
      </c>
      <c r="Q37" s="25">
        <v>1430.5</v>
      </c>
      <c r="R37" s="23">
        <v>2324</v>
      </c>
      <c r="S37" s="24">
        <v>578.34999999999991</v>
      </c>
      <c r="T37" s="25">
        <v>1210</v>
      </c>
      <c r="U37" s="46">
        <f t="shared" si="2"/>
        <v>2324</v>
      </c>
      <c r="V37" s="47">
        <f t="shared" si="4"/>
        <v>578.34999999999991</v>
      </c>
      <c r="W37" s="41" t="s">
        <v>162</v>
      </c>
    </row>
    <row r="38" spans="1:23">
      <c r="A38" s="4" t="s">
        <v>47</v>
      </c>
      <c r="B38" s="4" t="s">
        <v>17</v>
      </c>
      <c r="C38" s="25">
        <v>177.45</v>
      </c>
      <c r="D38" s="25">
        <v>189.4</v>
      </c>
      <c r="E38" s="25">
        <v>212.6</v>
      </c>
      <c r="F38" s="25">
        <v>242.75</v>
      </c>
      <c r="G38" s="25">
        <v>195.25</v>
      </c>
      <c r="H38" s="25">
        <v>227.65</v>
      </c>
      <c r="I38" s="25">
        <v>215.25</v>
      </c>
      <c r="J38" s="25">
        <v>73.900000000000006</v>
      </c>
      <c r="K38" s="25">
        <v>84.53</v>
      </c>
      <c r="L38" s="25">
        <v>134.44999999999999</v>
      </c>
      <c r="M38" s="24">
        <v>72.534999999999997</v>
      </c>
      <c r="N38" s="25">
        <v>181.35</v>
      </c>
      <c r="O38" s="25">
        <v>110.8</v>
      </c>
      <c r="P38" s="5">
        <v>216.60000000000002</v>
      </c>
      <c r="Q38" s="25">
        <v>192.2</v>
      </c>
      <c r="R38" s="23">
        <v>322.05</v>
      </c>
      <c r="S38" s="25">
        <v>74.10499999999999</v>
      </c>
      <c r="T38" s="25">
        <v>153.44999999999999</v>
      </c>
      <c r="U38" s="46">
        <f t="shared" si="2"/>
        <v>322.05</v>
      </c>
      <c r="V38" s="47">
        <f t="shared" si="4"/>
        <v>72.534999999999997</v>
      </c>
      <c r="W38" s="41" t="s">
        <v>161</v>
      </c>
    </row>
    <row r="39" spans="1:23">
      <c r="A39" s="4" t="s">
        <v>48</v>
      </c>
      <c r="B39" s="4" t="s">
        <v>17</v>
      </c>
      <c r="C39" s="25">
        <v>13.0975</v>
      </c>
      <c r="D39" s="25">
        <v>12.832000000000001</v>
      </c>
      <c r="E39" s="25">
        <v>25.11</v>
      </c>
      <c r="F39" s="25">
        <v>10.509</v>
      </c>
      <c r="G39" s="24">
        <v>3.0839999999999996</v>
      </c>
      <c r="H39" s="25">
        <v>0.39299999999999996</v>
      </c>
      <c r="I39" s="25">
        <v>28.9</v>
      </c>
      <c r="J39" s="25">
        <v>88.794999999999987</v>
      </c>
      <c r="K39" s="25">
        <v>24.674999999999997</v>
      </c>
      <c r="L39" s="25">
        <v>19.751999999999999</v>
      </c>
      <c r="M39" s="25">
        <v>8.713000000000001</v>
      </c>
      <c r="N39" s="25">
        <v>43.894999999999996</v>
      </c>
      <c r="O39" s="23">
        <v>43.89</v>
      </c>
      <c r="P39" s="5">
        <v>26.524999999999999</v>
      </c>
      <c r="Q39" s="25">
        <v>14.95</v>
      </c>
      <c r="R39" s="25">
        <v>13.664999999999999</v>
      </c>
      <c r="S39" s="25">
        <v>27.085000000000001</v>
      </c>
      <c r="T39" s="25">
        <v>26.785</v>
      </c>
      <c r="U39" s="46">
        <f t="shared" ref="U39:U43" si="5">MAX(C39:T39)</f>
        <v>88.794999999999987</v>
      </c>
      <c r="V39" s="47" t="s">
        <v>53</v>
      </c>
      <c r="W39" s="41" t="s">
        <v>168</v>
      </c>
    </row>
    <row r="40" spans="1:23">
      <c r="A40" s="4" t="s">
        <v>49</v>
      </c>
      <c r="B40" s="4" t="s">
        <v>17</v>
      </c>
      <c r="C40" s="24" t="s">
        <v>53</v>
      </c>
      <c r="D40" s="24" t="s">
        <v>53</v>
      </c>
      <c r="E40" s="24" t="s">
        <v>53</v>
      </c>
      <c r="F40" s="24" t="s">
        <v>53</v>
      </c>
      <c r="G40" s="24" t="s">
        <v>53</v>
      </c>
      <c r="H40" s="24" t="s">
        <v>53</v>
      </c>
      <c r="I40" s="24" t="s">
        <v>53</v>
      </c>
      <c r="J40" s="24" t="s">
        <v>53</v>
      </c>
      <c r="K40" s="24" t="s">
        <v>53</v>
      </c>
      <c r="L40" s="24" t="s">
        <v>53</v>
      </c>
      <c r="M40" s="24" t="s">
        <v>53</v>
      </c>
      <c r="N40" s="24" t="s">
        <v>53</v>
      </c>
      <c r="O40" s="24" t="s">
        <v>53</v>
      </c>
      <c r="P40" s="24" t="s">
        <v>53</v>
      </c>
      <c r="Q40" s="24" t="s">
        <v>53</v>
      </c>
      <c r="R40" s="24" t="s">
        <v>53</v>
      </c>
      <c r="S40" s="24" t="s">
        <v>53</v>
      </c>
      <c r="T40" s="24" t="s">
        <v>53</v>
      </c>
      <c r="U40" s="46" t="s">
        <v>53</v>
      </c>
      <c r="V40" s="47" t="s">
        <v>53</v>
      </c>
      <c r="W40" s="41" t="s">
        <v>53</v>
      </c>
    </row>
    <row r="41" spans="1:23">
      <c r="A41" s="4" t="s">
        <v>50</v>
      </c>
      <c r="B41" s="4" t="s">
        <v>17</v>
      </c>
      <c r="C41" s="25">
        <v>7.5519999999999996</v>
      </c>
      <c r="D41" s="25">
        <v>15.705000000000002</v>
      </c>
      <c r="E41" s="25">
        <v>19.774999999999999</v>
      </c>
      <c r="F41" s="25">
        <v>17.510000000000002</v>
      </c>
      <c r="G41" s="25">
        <v>8.5839999999999996</v>
      </c>
      <c r="H41" s="25">
        <v>18.600000000000001</v>
      </c>
      <c r="I41" s="25">
        <v>3.6275000000000004</v>
      </c>
      <c r="J41" s="25">
        <v>7.8650000000000002</v>
      </c>
      <c r="K41" s="25">
        <v>10.506499999999999</v>
      </c>
      <c r="L41" s="25">
        <v>12.102500000000001</v>
      </c>
      <c r="M41" s="25">
        <v>6.9885000000000002</v>
      </c>
      <c r="N41" s="25">
        <v>4.7515000000000001</v>
      </c>
      <c r="O41" s="25">
        <v>0.50049999999999994</v>
      </c>
      <c r="P41" s="5">
        <v>8.2279999999999998</v>
      </c>
      <c r="Q41" s="25">
        <v>18.655000000000001</v>
      </c>
      <c r="R41" s="23">
        <v>25.82</v>
      </c>
      <c r="S41" s="25">
        <v>6.9080000000000004</v>
      </c>
      <c r="T41" s="24" t="s">
        <v>53</v>
      </c>
      <c r="U41" s="46">
        <f t="shared" si="5"/>
        <v>25.82</v>
      </c>
      <c r="V41" s="47" t="s">
        <v>53</v>
      </c>
      <c r="W41" s="41" t="s">
        <v>160</v>
      </c>
    </row>
    <row r="42" spans="1:23">
      <c r="A42" s="4" t="s">
        <v>51</v>
      </c>
      <c r="B42" s="4" t="s">
        <v>17</v>
      </c>
      <c r="C42" s="24" t="s">
        <v>53</v>
      </c>
      <c r="D42" s="24" t="s">
        <v>53</v>
      </c>
      <c r="E42" s="24" t="s">
        <v>53</v>
      </c>
      <c r="F42" s="24" t="s">
        <v>53</v>
      </c>
      <c r="G42" s="48" t="s">
        <v>53</v>
      </c>
      <c r="H42" s="24" t="s">
        <v>53</v>
      </c>
      <c r="I42" s="48" t="s">
        <v>53</v>
      </c>
      <c r="J42" s="24" t="s">
        <v>53</v>
      </c>
      <c r="K42" s="48" t="s">
        <v>53</v>
      </c>
      <c r="L42" s="24" t="s">
        <v>53</v>
      </c>
      <c r="M42" s="48" t="s">
        <v>53</v>
      </c>
      <c r="N42" s="24" t="s">
        <v>53</v>
      </c>
      <c r="O42" s="25">
        <v>40.125</v>
      </c>
      <c r="P42" s="24" t="s">
        <v>53</v>
      </c>
      <c r="Q42" s="23">
        <v>42.480000000000004</v>
      </c>
      <c r="R42" s="48" t="s">
        <v>53</v>
      </c>
      <c r="S42" s="48" t="s">
        <v>53</v>
      </c>
      <c r="T42" s="48" t="s">
        <v>53</v>
      </c>
      <c r="U42" s="46">
        <f t="shared" si="5"/>
        <v>42.480000000000004</v>
      </c>
      <c r="V42" s="47" t="s">
        <v>53</v>
      </c>
      <c r="W42" s="41" t="s">
        <v>150</v>
      </c>
    </row>
    <row r="43" spans="1:23">
      <c r="A43" s="4" t="s">
        <v>52</v>
      </c>
      <c r="B43" s="4" t="s">
        <v>17</v>
      </c>
      <c r="C43" s="25">
        <v>5734</v>
      </c>
      <c r="D43" s="25">
        <v>7929.5</v>
      </c>
      <c r="E43" s="25">
        <v>6881</v>
      </c>
      <c r="F43" s="25">
        <v>7570.5</v>
      </c>
      <c r="G43" s="25">
        <v>6647</v>
      </c>
      <c r="H43" s="25">
        <v>6986.5</v>
      </c>
      <c r="I43" s="25">
        <v>9442</v>
      </c>
      <c r="J43" s="25">
        <v>7879.5</v>
      </c>
      <c r="K43" s="25">
        <v>14045</v>
      </c>
      <c r="L43" s="25">
        <v>10409.5</v>
      </c>
      <c r="M43" s="23">
        <v>18725</v>
      </c>
      <c r="N43" s="25">
        <v>13120</v>
      </c>
      <c r="O43" s="25">
        <v>11680</v>
      </c>
      <c r="P43" s="5">
        <v>5376.5</v>
      </c>
      <c r="Q43" s="25">
        <v>5796</v>
      </c>
      <c r="R43" s="25">
        <v>6266.5</v>
      </c>
      <c r="S43" s="24">
        <v>1064</v>
      </c>
      <c r="T43" s="25">
        <v>1462.5</v>
      </c>
      <c r="U43" s="46">
        <f t="shared" si="5"/>
        <v>18725</v>
      </c>
      <c r="V43" s="47">
        <f>MIN(C43:U43)</f>
        <v>1064</v>
      </c>
      <c r="W43" s="41" t="s">
        <v>159</v>
      </c>
    </row>
    <row r="44" spans="1:23">
      <c r="D44" s="64"/>
      <c r="J44" s="64"/>
      <c r="L44" s="64"/>
      <c r="N44" s="25"/>
      <c r="P44" s="5"/>
    </row>
    <row r="45" spans="1:23">
      <c r="A45" t="s">
        <v>158</v>
      </c>
      <c r="D45" s="64"/>
      <c r="J45" s="64"/>
      <c r="L45" s="64"/>
    </row>
    <row r="46" spans="1:23">
      <c r="A46" s="16" t="s">
        <v>331</v>
      </c>
      <c r="D46" s="64"/>
      <c r="J46" s="64"/>
      <c r="L46" s="64"/>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51"/>
  <sheetViews>
    <sheetView workbookViewId="0">
      <selection activeCell="M27" sqref="M27"/>
    </sheetView>
  </sheetViews>
  <sheetFormatPr baseColWidth="10" defaultRowHeight="16"/>
  <cols>
    <col min="2" max="2" width="6.83203125" customWidth="1"/>
    <col min="3" max="7" width="39.5" customWidth="1"/>
    <col min="8" max="8" width="29.33203125" customWidth="1"/>
    <col min="9" max="10" width="18.33203125" style="3" customWidth="1"/>
    <col min="11" max="11" width="18.33203125" style="26" customWidth="1"/>
  </cols>
  <sheetData>
    <row r="1" spans="1:14">
      <c r="A1" s="44" t="s">
        <v>16</v>
      </c>
      <c r="B1" s="27"/>
      <c r="C1" s="45" t="s">
        <v>152</v>
      </c>
      <c r="D1" s="45" t="s">
        <v>152</v>
      </c>
      <c r="E1" s="45" t="s">
        <v>152</v>
      </c>
      <c r="F1" s="45" t="s">
        <v>152</v>
      </c>
      <c r="G1" s="45" t="s">
        <v>152</v>
      </c>
      <c r="H1" s="45" t="s">
        <v>152</v>
      </c>
      <c r="I1" s="33" t="s">
        <v>83</v>
      </c>
      <c r="J1" s="30" t="s">
        <v>84</v>
      </c>
      <c r="K1" s="28" t="s">
        <v>85</v>
      </c>
      <c r="N1" s="62" t="s">
        <v>257</v>
      </c>
    </row>
    <row r="2" spans="1:14">
      <c r="A2" s="58" t="s">
        <v>15</v>
      </c>
      <c r="B2" s="27"/>
      <c r="C2" s="45" t="s">
        <v>335</v>
      </c>
      <c r="D2" s="45" t="s">
        <v>181</v>
      </c>
      <c r="E2" s="45" t="s">
        <v>182</v>
      </c>
      <c r="F2" s="45" t="s">
        <v>225</v>
      </c>
      <c r="G2" s="45" t="s">
        <v>226</v>
      </c>
      <c r="H2" s="45" t="s">
        <v>183</v>
      </c>
      <c r="I2" s="34"/>
      <c r="J2" s="31"/>
      <c r="K2" s="32"/>
    </row>
    <row r="3" spans="1:14">
      <c r="A3" s="58" t="s">
        <v>14</v>
      </c>
      <c r="B3" s="27"/>
      <c r="C3" s="45" t="s">
        <v>184</v>
      </c>
      <c r="D3" s="45" t="s">
        <v>184</v>
      </c>
      <c r="E3" s="45" t="s">
        <v>184</v>
      </c>
      <c r="F3" s="45" t="s">
        <v>184</v>
      </c>
      <c r="G3" s="45" t="s">
        <v>184</v>
      </c>
      <c r="H3" s="45" t="s">
        <v>184</v>
      </c>
      <c r="I3" s="34"/>
      <c r="J3" s="31"/>
      <c r="K3" s="32"/>
    </row>
    <row r="4" spans="1:14">
      <c r="A4" s="58" t="s">
        <v>252</v>
      </c>
      <c r="B4" s="27"/>
      <c r="C4" s="51" t="s">
        <v>251</v>
      </c>
      <c r="D4" s="51" t="s">
        <v>251</v>
      </c>
      <c r="E4" s="51" t="s">
        <v>251</v>
      </c>
      <c r="F4" s="51" t="s">
        <v>251</v>
      </c>
      <c r="G4" s="51" t="s">
        <v>251</v>
      </c>
      <c r="H4" s="51" t="s">
        <v>251</v>
      </c>
      <c r="I4" s="34"/>
      <c r="J4" s="31"/>
      <c r="K4" s="32"/>
    </row>
    <row r="5" spans="1:14">
      <c r="A5" s="58" t="s">
        <v>56</v>
      </c>
      <c r="B5" s="27"/>
      <c r="C5" s="3">
        <v>-117.82898299999999</v>
      </c>
      <c r="D5" s="3">
        <v>-117.82898299999999</v>
      </c>
      <c r="E5" s="3">
        <v>-117.82898299999999</v>
      </c>
      <c r="F5" s="49">
        <v>-117.84657597567799</v>
      </c>
      <c r="G5" s="49">
        <v>-117.84657597567799</v>
      </c>
      <c r="H5" s="49">
        <v>-117.84657597567799</v>
      </c>
      <c r="I5" s="34"/>
      <c r="J5" s="31"/>
      <c r="K5" s="32"/>
    </row>
    <row r="6" spans="1:14">
      <c r="A6" s="58" t="s">
        <v>57</v>
      </c>
      <c r="B6" s="55"/>
      <c r="C6" s="3">
        <v>39.985537000000001</v>
      </c>
      <c r="D6" s="3">
        <v>39.985537000000001</v>
      </c>
      <c r="E6" s="3">
        <v>39.985537000000001</v>
      </c>
      <c r="F6" s="49">
        <v>39.977165977313703</v>
      </c>
      <c r="G6" s="49">
        <v>39.977165977313703</v>
      </c>
      <c r="H6" s="49">
        <v>39.977165977313703</v>
      </c>
      <c r="I6" s="34"/>
      <c r="J6" s="31"/>
      <c r="K6" s="32"/>
    </row>
    <row r="7" spans="1:14">
      <c r="A7" s="58"/>
      <c r="B7" s="55"/>
      <c r="I7" s="34"/>
      <c r="J7" s="31"/>
      <c r="K7" s="32"/>
    </row>
    <row r="8" spans="1:14">
      <c r="A8" s="58"/>
      <c r="B8" s="55"/>
      <c r="I8" s="34"/>
      <c r="J8" s="31"/>
      <c r="K8" s="32"/>
    </row>
    <row r="9" spans="1:14">
      <c r="A9" s="58"/>
      <c r="B9" s="55"/>
      <c r="I9" s="34"/>
      <c r="J9" s="31"/>
      <c r="K9" s="32"/>
    </row>
    <row r="10" spans="1:14">
      <c r="A10" s="58"/>
      <c r="B10" s="55"/>
      <c r="I10" s="33"/>
      <c r="J10" s="30"/>
      <c r="K10" s="28"/>
    </row>
    <row r="11" spans="1:14">
      <c r="A11" s="59" t="s">
        <v>18</v>
      </c>
      <c r="B11" s="59" t="s">
        <v>17</v>
      </c>
      <c r="C11" s="24" t="s">
        <v>53</v>
      </c>
      <c r="D11" s="24" t="s">
        <v>53</v>
      </c>
      <c r="E11" s="24" t="s">
        <v>53</v>
      </c>
      <c r="F11" s="24" t="s">
        <v>53</v>
      </c>
      <c r="G11" s="23">
        <v>133.99</v>
      </c>
      <c r="H11" s="48" t="s">
        <v>53</v>
      </c>
      <c r="I11" s="23">
        <f>MAX(C11:H11)</f>
        <v>133.99</v>
      </c>
      <c r="J11" s="24" t="s">
        <v>53</v>
      </c>
      <c r="K11" s="28" t="s">
        <v>230</v>
      </c>
    </row>
    <row r="12" spans="1:14">
      <c r="A12" s="59" t="s">
        <v>19</v>
      </c>
      <c r="B12" s="59" t="s">
        <v>17</v>
      </c>
      <c r="C12" s="5">
        <v>13725</v>
      </c>
      <c r="D12" s="5">
        <v>2690</v>
      </c>
      <c r="E12" s="5">
        <v>358650</v>
      </c>
      <c r="F12" s="23">
        <v>3998500</v>
      </c>
      <c r="G12" s="5">
        <v>7953.5</v>
      </c>
      <c r="H12" s="5">
        <v>15730</v>
      </c>
      <c r="I12" s="23">
        <f t="shared" ref="I12:I45" si="0">MAX(C12:H12)</f>
        <v>3998500</v>
      </c>
      <c r="J12" s="24">
        <f>MIN(C12:H12)</f>
        <v>2690</v>
      </c>
      <c r="K12" s="28" t="s">
        <v>231</v>
      </c>
    </row>
    <row r="13" spans="1:14">
      <c r="A13" s="59" t="s">
        <v>20</v>
      </c>
      <c r="B13" s="59" t="s">
        <v>17</v>
      </c>
      <c r="C13" s="5">
        <v>264650</v>
      </c>
      <c r="D13" s="5">
        <v>16275</v>
      </c>
      <c r="E13" s="5">
        <v>63400</v>
      </c>
      <c r="F13" s="23">
        <v>298000</v>
      </c>
      <c r="G13" s="5">
        <v>4251.5</v>
      </c>
      <c r="H13" s="5">
        <v>955.45</v>
      </c>
      <c r="I13" s="23">
        <f t="shared" si="0"/>
        <v>298000</v>
      </c>
      <c r="J13" s="24">
        <f t="shared" ref="J13:J45" si="1">MIN(C13:H13)</f>
        <v>955.45</v>
      </c>
      <c r="K13" s="28" t="s">
        <v>232</v>
      </c>
    </row>
    <row r="14" spans="1:14">
      <c r="A14" s="59" t="s">
        <v>21</v>
      </c>
      <c r="B14" s="59" t="s">
        <v>17</v>
      </c>
      <c r="C14" s="23">
        <v>74560</v>
      </c>
      <c r="D14" s="5">
        <v>16500</v>
      </c>
      <c r="E14" s="5">
        <v>26785</v>
      </c>
      <c r="F14" s="5">
        <v>9099</v>
      </c>
      <c r="G14" s="5">
        <v>28130</v>
      </c>
      <c r="H14" s="5">
        <v>36000</v>
      </c>
      <c r="I14" s="23">
        <f t="shared" si="0"/>
        <v>74560</v>
      </c>
      <c r="J14" s="24">
        <f t="shared" si="1"/>
        <v>9099</v>
      </c>
      <c r="K14" s="28" t="s">
        <v>233</v>
      </c>
    </row>
    <row r="15" spans="1:14">
      <c r="A15" s="59" t="s">
        <v>22</v>
      </c>
      <c r="B15" s="59" t="s">
        <v>17</v>
      </c>
      <c r="C15" s="5">
        <v>857.05</v>
      </c>
      <c r="D15" s="5">
        <v>205.95</v>
      </c>
      <c r="E15" s="5">
        <v>1160</v>
      </c>
      <c r="F15" s="5">
        <v>222.55</v>
      </c>
      <c r="G15" s="5">
        <v>1121</v>
      </c>
      <c r="H15" s="23">
        <v>1789</v>
      </c>
      <c r="I15" s="23">
        <f t="shared" si="0"/>
        <v>1789</v>
      </c>
      <c r="J15" s="24">
        <f t="shared" si="1"/>
        <v>205.95</v>
      </c>
      <c r="K15" s="28" t="s">
        <v>234</v>
      </c>
    </row>
    <row r="16" spans="1:14">
      <c r="A16" s="59" t="s">
        <v>24</v>
      </c>
      <c r="B16" s="59" t="s">
        <v>17</v>
      </c>
      <c r="C16" s="5">
        <v>45.031000000000006</v>
      </c>
      <c r="D16" s="48" t="s">
        <v>53</v>
      </c>
      <c r="E16" s="5">
        <v>27.914999999999999</v>
      </c>
      <c r="F16" s="48" t="s">
        <v>53</v>
      </c>
      <c r="G16" s="23">
        <v>154.10000000000002</v>
      </c>
      <c r="H16" s="5">
        <v>34.629999999999995</v>
      </c>
      <c r="I16" s="23">
        <f t="shared" si="0"/>
        <v>154.10000000000002</v>
      </c>
      <c r="J16" s="24">
        <f t="shared" si="1"/>
        <v>27.914999999999999</v>
      </c>
      <c r="K16" s="28" t="s">
        <v>235</v>
      </c>
    </row>
    <row r="17" spans="1:11">
      <c r="A17" s="59" t="s">
        <v>25</v>
      </c>
      <c r="B17" s="59" t="s">
        <v>17</v>
      </c>
      <c r="C17" s="23">
        <v>1263</v>
      </c>
      <c r="D17" s="47">
        <v>233.89500000000001</v>
      </c>
      <c r="E17" s="5">
        <v>290.75</v>
      </c>
      <c r="F17" s="5">
        <v>573.95000000000005</v>
      </c>
      <c r="G17" s="5">
        <v>627.85</v>
      </c>
      <c r="H17" s="5">
        <v>284.2</v>
      </c>
      <c r="I17" s="23">
        <f t="shared" si="0"/>
        <v>1263</v>
      </c>
      <c r="J17" s="24">
        <f t="shared" si="1"/>
        <v>233.89500000000001</v>
      </c>
      <c r="K17" s="28" t="s">
        <v>236</v>
      </c>
    </row>
    <row r="18" spans="1:11">
      <c r="A18" s="59" t="s">
        <v>23</v>
      </c>
      <c r="B18" s="59" t="s">
        <v>17</v>
      </c>
      <c r="C18" s="23">
        <v>14345</v>
      </c>
      <c r="D18" s="48" t="s">
        <v>53</v>
      </c>
      <c r="E18" s="5">
        <v>592.1</v>
      </c>
      <c r="F18" s="5">
        <v>1129.5495000000001</v>
      </c>
      <c r="G18" s="5">
        <v>2814</v>
      </c>
      <c r="H18" s="5">
        <v>787.1</v>
      </c>
      <c r="I18" s="23">
        <f t="shared" si="0"/>
        <v>14345</v>
      </c>
      <c r="J18" s="24">
        <f t="shared" si="1"/>
        <v>592.1</v>
      </c>
      <c r="K18" s="28" t="s">
        <v>237</v>
      </c>
    </row>
    <row r="19" spans="1:11">
      <c r="A19" s="59" t="s">
        <v>26</v>
      </c>
      <c r="B19" s="59" t="s">
        <v>17</v>
      </c>
      <c r="C19" s="5">
        <v>84.365000000000009</v>
      </c>
      <c r="D19" s="5">
        <v>82.025000000000006</v>
      </c>
      <c r="E19" s="5">
        <v>53.349999999999994</v>
      </c>
      <c r="F19" s="23">
        <v>105.6</v>
      </c>
      <c r="G19" s="5">
        <v>51.5</v>
      </c>
      <c r="H19" s="5">
        <v>98.664999999999992</v>
      </c>
      <c r="I19" s="23">
        <f t="shared" si="0"/>
        <v>105.6</v>
      </c>
      <c r="J19" s="24">
        <f t="shared" si="1"/>
        <v>51.5</v>
      </c>
      <c r="K19" s="28" t="s">
        <v>238</v>
      </c>
    </row>
    <row r="20" spans="1:11">
      <c r="A20" s="59" t="s">
        <v>27</v>
      </c>
      <c r="B20" s="59" t="s">
        <v>17</v>
      </c>
      <c r="C20" s="5">
        <v>106.185</v>
      </c>
      <c r="D20" s="5">
        <v>12.940000000000001</v>
      </c>
      <c r="E20" s="23">
        <v>191.45</v>
      </c>
      <c r="F20" s="5">
        <v>51.09</v>
      </c>
      <c r="G20" s="5">
        <v>55.174999999999997</v>
      </c>
      <c r="H20" s="5">
        <v>75.75</v>
      </c>
      <c r="I20" s="23">
        <f t="shared" si="0"/>
        <v>191.45</v>
      </c>
      <c r="J20" s="24">
        <f t="shared" si="1"/>
        <v>12.940000000000001</v>
      </c>
      <c r="K20" s="28" t="s">
        <v>239</v>
      </c>
    </row>
    <row r="21" spans="1:11">
      <c r="A21" s="59" t="s">
        <v>28</v>
      </c>
      <c r="B21" s="59" t="s">
        <v>17</v>
      </c>
      <c r="C21" s="48" t="s">
        <v>53</v>
      </c>
      <c r="D21" s="48" t="s">
        <v>53</v>
      </c>
      <c r="E21" s="23">
        <v>2.7164999999999999</v>
      </c>
      <c r="F21" s="23">
        <v>2.8040000000000003</v>
      </c>
      <c r="G21" s="5">
        <v>1.9239999999999999</v>
      </c>
      <c r="H21" s="48" t="s">
        <v>53</v>
      </c>
      <c r="I21" s="23">
        <f t="shared" si="0"/>
        <v>2.8040000000000003</v>
      </c>
      <c r="J21" s="24">
        <f t="shared" si="1"/>
        <v>1.9239999999999999</v>
      </c>
      <c r="K21" s="28" t="s">
        <v>240</v>
      </c>
    </row>
    <row r="22" spans="1:11">
      <c r="A22" s="59" t="s">
        <v>29</v>
      </c>
      <c r="B22" s="59" t="s">
        <v>17</v>
      </c>
      <c r="C22" s="5">
        <v>12.3805</v>
      </c>
      <c r="D22" s="5">
        <v>12.1145</v>
      </c>
      <c r="E22" s="5">
        <v>2.58</v>
      </c>
      <c r="F22" s="23">
        <v>24.925000000000001</v>
      </c>
      <c r="G22" s="5">
        <v>7.8535000000000004</v>
      </c>
      <c r="H22" s="5">
        <v>2.8075000000000001</v>
      </c>
      <c r="I22" s="23">
        <f t="shared" si="0"/>
        <v>24.925000000000001</v>
      </c>
      <c r="J22" s="24">
        <f t="shared" si="1"/>
        <v>2.58</v>
      </c>
      <c r="K22" s="28" t="s">
        <v>241</v>
      </c>
    </row>
    <row r="23" spans="1:11">
      <c r="A23" s="59" t="s">
        <v>30</v>
      </c>
      <c r="B23" s="59" t="s">
        <v>17</v>
      </c>
      <c r="C23" s="5">
        <v>551.54999999999995</v>
      </c>
      <c r="D23" s="5">
        <v>670.4</v>
      </c>
      <c r="E23" s="5">
        <v>410.7</v>
      </c>
      <c r="F23" s="23">
        <v>700.59999999999991</v>
      </c>
      <c r="G23" s="5">
        <v>363</v>
      </c>
      <c r="H23" s="5">
        <v>315.10000000000002</v>
      </c>
      <c r="I23" s="23">
        <f t="shared" si="0"/>
        <v>700.59999999999991</v>
      </c>
      <c r="J23" s="24">
        <f t="shared" si="1"/>
        <v>315.10000000000002</v>
      </c>
      <c r="K23" s="28" t="s">
        <v>242</v>
      </c>
    </row>
    <row r="24" spans="1:11">
      <c r="A24" s="59" t="s">
        <v>31</v>
      </c>
      <c r="B24" s="59" t="s">
        <v>17</v>
      </c>
      <c r="C24" s="48" t="s">
        <v>53</v>
      </c>
      <c r="D24" s="48" t="s">
        <v>53</v>
      </c>
      <c r="E24" s="48" t="s">
        <v>53</v>
      </c>
      <c r="F24" s="48" t="s">
        <v>53</v>
      </c>
      <c r="G24" s="48" t="s">
        <v>53</v>
      </c>
      <c r="H24" s="48" t="s">
        <v>53</v>
      </c>
      <c r="I24" s="23" t="s">
        <v>53</v>
      </c>
      <c r="J24" s="24" t="s">
        <v>53</v>
      </c>
      <c r="K24" s="28" t="s">
        <v>53</v>
      </c>
    </row>
    <row r="25" spans="1:11">
      <c r="A25" s="59" t="s">
        <v>32</v>
      </c>
      <c r="B25" s="59" t="s">
        <v>17</v>
      </c>
      <c r="C25" s="23">
        <v>187.35</v>
      </c>
      <c r="D25" s="5">
        <v>59.400000000000006</v>
      </c>
      <c r="E25" s="5">
        <v>108.25</v>
      </c>
      <c r="F25" s="5">
        <v>53.594999999999999</v>
      </c>
      <c r="G25" s="5">
        <v>137.60000000000002</v>
      </c>
      <c r="H25" s="5">
        <v>103.77000000000001</v>
      </c>
      <c r="I25" s="23">
        <f t="shared" si="0"/>
        <v>187.35</v>
      </c>
      <c r="J25" s="24">
        <f t="shared" si="1"/>
        <v>53.594999999999999</v>
      </c>
      <c r="K25" s="28" t="s">
        <v>243</v>
      </c>
    </row>
    <row r="26" spans="1:11">
      <c r="A26" s="59" t="s">
        <v>33</v>
      </c>
      <c r="B26" s="59" t="s">
        <v>17</v>
      </c>
      <c r="C26" s="23">
        <v>4047.5</v>
      </c>
      <c r="D26" s="5">
        <v>302.64999999999998</v>
      </c>
      <c r="E26" s="5">
        <v>53.655000000000001</v>
      </c>
      <c r="F26" s="5">
        <v>31.380000000000003</v>
      </c>
      <c r="G26" s="5">
        <v>54.75</v>
      </c>
      <c r="H26" s="5">
        <v>10.49</v>
      </c>
      <c r="I26" s="23">
        <f t="shared" si="0"/>
        <v>4047.5</v>
      </c>
      <c r="J26" s="24">
        <f t="shared" si="1"/>
        <v>10.49</v>
      </c>
      <c r="K26" s="28" t="s">
        <v>244</v>
      </c>
    </row>
    <row r="27" spans="1:11">
      <c r="A27" s="59" t="s">
        <v>34</v>
      </c>
      <c r="B27" s="59" t="s">
        <v>17</v>
      </c>
      <c r="C27" s="5">
        <v>58.245000000000005</v>
      </c>
      <c r="D27" s="5">
        <v>12.06</v>
      </c>
      <c r="E27" s="5">
        <v>68.775000000000006</v>
      </c>
      <c r="F27" s="5">
        <v>8.3804999999999996</v>
      </c>
      <c r="G27" s="5">
        <v>20.329999999999998</v>
      </c>
      <c r="H27" s="23">
        <v>145.60000000000002</v>
      </c>
      <c r="I27" s="23">
        <f t="shared" si="0"/>
        <v>145.60000000000002</v>
      </c>
      <c r="J27" s="24">
        <f t="shared" si="1"/>
        <v>8.3804999999999996</v>
      </c>
      <c r="K27" s="28" t="s">
        <v>245</v>
      </c>
    </row>
    <row r="28" spans="1:11">
      <c r="A28" s="59" t="s">
        <v>35</v>
      </c>
      <c r="B28" s="59" t="s">
        <v>17</v>
      </c>
      <c r="C28" s="5">
        <v>44.69</v>
      </c>
      <c r="D28" s="48" t="s">
        <v>53</v>
      </c>
      <c r="E28" s="5">
        <v>71.914999999999992</v>
      </c>
      <c r="F28" s="48" t="s">
        <v>53</v>
      </c>
      <c r="G28" s="5">
        <v>12.18</v>
      </c>
      <c r="H28" s="23">
        <v>205.4</v>
      </c>
      <c r="I28" s="23">
        <f t="shared" si="0"/>
        <v>205.4</v>
      </c>
      <c r="J28" s="24">
        <f t="shared" si="1"/>
        <v>12.18</v>
      </c>
      <c r="K28" s="28" t="s">
        <v>246</v>
      </c>
    </row>
    <row r="29" spans="1:11">
      <c r="A29" s="59" t="s">
        <v>36</v>
      </c>
      <c r="B29" s="59" t="s">
        <v>17</v>
      </c>
      <c r="C29" s="5">
        <v>2.3515000000000001</v>
      </c>
      <c r="D29" s="48" t="s">
        <v>53</v>
      </c>
      <c r="E29" s="5">
        <v>12.195</v>
      </c>
      <c r="F29" s="48" t="s">
        <v>53</v>
      </c>
      <c r="G29" s="5">
        <v>2.48</v>
      </c>
      <c r="H29" s="23">
        <v>22.93</v>
      </c>
      <c r="I29" s="23">
        <f t="shared" si="0"/>
        <v>22.93</v>
      </c>
      <c r="J29" s="24">
        <f t="shared" si="1"/>
        <v>2.3515000000000001</v>
      </c>
      <c r="K29" s="28" t="s">
        <v>247</v>
      </c>
    </row>
    <row r="30" spans="1:11">
      <c r="A30" s="59" t="s">
        <v>37</v>
      </c>
      <c r="B30" s="59" t="s">
        <v>17</v>
      </c>
      <c r="C30" s="5">
        <v>35.295000000000002</v>
      </c>
      <c r="D30" s="48" t="s">
        <v>53</v>
      </c>
      <c r="E30" s="5">
        <v>52.224999999999994</v>
      </c>
      <c r="F30" s="48" t="s">
        <v>53</v>
      </c>
      <c r="G30" s="5">
        <v>13.31</v>
      </c>
      <c r="H30" s="23">
        <v>88.68</v>
      </c>
      <c r="I30" s="23">
        <f t="shared" si="0"/>
        <v>88.68</v>
      </c>
      <c r="J30" s="24">
        <f t="shared" si="1"/>
        <v>13.31</v>
      </c>
      <c r="K30" s="28" t="s">
        <v>248</v>
      </c>
    </row>
    <row r="31" spans="1:11">
      <c r="A31" s="59" t="s">
        <v>38</v>
      </c>
      <c r="B31" s="59" t="s">
        <v>17</v>
      </c>
      <c r="C31" s="48" t="s">
        <v>53</v>
      </c>
      <c r="D31" s="48" t="s">
        <v>53</v>
      </c>
      <c r="E31" s="5">
        <v>1.0165</v>
      </c>
      <c r="F31" s="48" t="s">
        <v>53</v>
      </c>
      <c r="G31" s="48" t="s">
        <v>53</v>
      </c>
      <c r="H31" s="23">
        <v>14.795</v>
      </c>
      <c r="I31" s="23">
        <f t="shared" si="0"/>
        <v>14.795</v>
      </c>
      <c r="J31" s="24">
        <f t="shared" si="1"/>
        <v>1.0165</v>
      </c>
      <c r="K31" s="28" t="s">
        <v>249</v>
      </c>
    </row>
    <row r="32" spans="1:11">
      <c r="A32" s="59" t="s">
        <v>39</v>
      </c>
      <c r="B32" s="59" t="s">
        <v>17</v>
      </c>
      <c r="C32" s="5">
        <v>10.0395</v>
      </c>
      <c r="D32" s="5">
        <v>8.5599999999999987</v>
      </c>
      <c r="E32" s="5">
        <v>7.5715000000000003</v>
      </c>
      <c r="F32" s="5">
        <v>14.97</v>
      </c>
      <c r="G32" s="5">
        <v>4.8205</v>
      </c>
      <c r="H32" s="23">
        <v>19.134999999999998</v>
      </c>
      <c r="I32" s="23">
        <f t="shared" si="0"/>
        <v>19.134999999999998</v>
      </c>
      <c r="J32" s="24">
        <f t="shared" si="1"/>
        <v>4.8205</v>
      </c>
      <c r="K32" s="28" t="s">
        <v>250</v>
      </c>
    </row>
    <row r="33" spans="1:11">
      <c r="A33" s="59" t="s">
        <v>40</v>
      </c>
      <c r="B33" s="59" t="s">
        <v>17</v>
      </c>
      <c r="C33" s="23">
        <v>17.685000000000002</v>
      </c>
      <c r="D33" s="5">
        <v>13.324999999999999</v>
      </c>
      <c r="E33" s="5">
        <v>6.8884999999999996</v>
      </c>
      <c r="F33" s="5">
        <v>13.04</v>
      </c>
      <c r="G33" s="48" t="s">
        <v>53</v>
      </c>
      <c r="H33" s="5">
        <v>16.03</v>
      </c>
      <c r="I33" s="23">
        <f t="shared" si="0"/>
        <v>17.685000000000002</v>
      </c>
      <c r="J33" s="24">
        <f t="shared" si="1"/>
        <v>6.8884999999999996</v>
      </c>
      <c r="K33" s="28" t="s">
        <v>250</v>
      </c>
    </row>
    <row r="34" spans="1:11">
      <c r="A34" s="59" t="s">
        <v>41</v>
      </c>
      <c r="B34" s="59" t="s">
        <v>17</v>
      </c>
      <c r="C34" s="48" t="s">
        <v>53</v>
      </c>
      <c r="D34" s="48" t="s">
        <v>53</v>
      </c>
      <c r="E34" s="48" t="s">
        <v>53</v>
      </c>
      <c r="F34" s="48" t="s">
        <v>53</v>
      </c>
      <c r="G34" s="48" t="s">
        <v>53</v>
      </c>
      <c r="H34" s="48" t="s">
        <v>53</v>
      </c>
      <c r="I34" s="23" t="s">
        <v>53</v>
      </c>
      <c r="J34" s="24" t="s">
        <v>53</v>
      </c>
      <c r="K34" s="28" t="s">
        <v>53</v>
      </c>
    </row>
    <row r="35" spans="1:11">
      <c r="A35" s="59" t="s">
        <v>42</v>
      </c>
      <c r="B35" s="59" t="s">
        <v>17</v>
      </c>
      <c r="C35" s="48" t="s">
        <v>53</v>
      </c>
      <c r="D35" s="48" t="s">
        <v>53</v>
      </c>
      <c r="E35" s="48" t="s">
        <v>53</v>
      </c>
      <c r="F35" s="5">
        <v>0.91</v>
      </c>
      <c r="G35" s="48" t="s">
        <v>53</v>
      </c>
      <c r="H35" s="23">
        <v>3.069</v>
      </c>
      <c r="I35" s="23">
        <f t="shared" si="0"/>
        <v>3.069</v>
      </c>
      <c r="J35" s="24">
        <f t="shared" si="1"/>
        <v>0.91</v>
      </c>
      <c r="K35" s="28" t="s">
        <v>149</v>
      </c>
    </row>
    <row r="36" spans="1:11">
      <c r="A36" s="59" t="s">
        <v>43</v>
      </c>
      <c r="B36" s="59" t="s">
        <v>17</v>
      </c>
      <c r="C36" s="48" t="s">
        <v>53</v>
      </c>
      <c r="D36" s="48" t="s">
        <v>53</v>
      </c>
      <c r="E36" s="48" t="s">
        <v>53</v>
      </c>
      <c r="F36" s="48" t="s">
        <v>53</v>
      </c>
      <c r="G36" s="48" t="s">
        <v>53</v>
      </c>
      <c r="H36" s="48" t="s">
        <v>53</v>
      </c>
      <c r="I36" s="23" t="s">
        <v>53</v>
      </c>
      <c r="J36" s="48" t="s">
        <v>53</v>
      </c>
      <c r="K36" s="28" t="s">
        <v>53</v>
      </c>
    </row>
    <row r="37" spans="1:11">
      <c r="A37" s="59" t="s">
        <v>44</v>
      </c>
      <c r="B37" s="59" t="s">
        <v>17</v>
      </c>
      <c r="C37" s="48" t="s">
        <v>53</v>
      </c>
      <c r="D37" s="48" t="s">
        <v>53</v>
      </c>
      <c r="E37" s="48" t="s">
        <v>53</v>
      </c>
      <c r="F37" s="48" t="s">
        <v>53</v>
      </c>
      <c r="G37" s="48" t="s">
        <v>53</v>
      </c>
      <c r="H37" s="48" t="s">
        <v>53</v>
      </c>
      <c r="I37" s="23" t="s">
        <v>53</v>
      </c>
      <c r="J37" s="48" t="s">
        <v>53</v>
      </c>
      <c r="K37" s="28" t="s">
        <v>53</v>
      </c>
    </row>
    <row r="38" spans="1:11">
      <c r="A38" s="59" t="s">
        <v>45</v>
      </c>
      <c r="B38" s="59" t="s">
        <v>17</v>
      </c>
      <c r="C38" s="48" t="s">
        <v>53</v>
      </c>
      <c r="D38" s="48" t="s">
        <v>53</v>
      </c>
      <c r="E38" s="48" t="s">
        <v>53</v>
      </c>
      <c r="F38" s="48" t="s">
        <v>53</v>
      </c>
      <c r="G38" s="48" t="s">
        <v>53</v>
      </c>
      <c r="H38" s="48" t="s">
        <v>53</v>
      </c>
      <c r="I38" s="23" t="s">
        <v>53</v>
      </c>
      <c r="J38" s="48" t="s">
        <v>53</v>
      </c>
      <c r="K38" s="28" t="s">
        <v>53</v>
      </c>
    </row>
    <row r="39" spans="1:11">
      <c r="A39" s="59" t="s">
        <v>46</v>
      </c>
      <c r="B39" s="59" t="s">
        <v>17</v>
      </c>
      <c r="C39" s="48" t="s">
        <v>53</v>
      </c>
      <c r="D39" s="48" t="s">
        <v>53</v>
      </c>
      <c r="E39" s="48" t="s">
        <v>53</v>
      </c>
      <c r="F39" s="5">
        <v>1.7105000000000001</v>
      </c>
      <c r="G39" s="48" t="s">
        <v>53</v>
      </c>
      <c r="H39" s="48" t="s">
        <v>53</v>
      </c>
      <c r="I39" s="23">
        <f t="shared" si="0"/>
        <v>1.7105000000000001</v>
      </c>
      <c r="J39" s="48" t="s">
        <v>53</v>
      </c>
      <c r="K39" s="28" t="s">
        <v>227</v>
      </c>
    </row>
    <row r="40" spans="1:11">
      <c r="A40" s="59" t="s">
        <v>47</v>
      </c>
      <c r="B40" s="59" t="s">
        <v>17</v>
      </c>
      <c r="C40" s="48" t="s">
        <v>53</v>
      </c>
      <c r="D40" s="48" t="s">
        <v>53</v>
      </c>
      <c r="E40" s="48" t="s">
        <v>53</v>
      </c>
      <c r="F40" s="48" t="s">
        <v>53</v>
      </c>
      <c r="G40" s="48" t="s">
        <v>53</v>
      </c>
      <c r="H40" s="48" t="s">
        <v>53</v>
      </c>
      <c r="I40" s="23" t="s">
        <v>53</v>
      </c>
      <c r="J40" s="48" t="s">
        <v>53</v>
      </c>
      <c r="K40" s="28" t="s">
        <v>53</v>
      </c>
    </row>
    <row r="41" spans="1:11">
      <c r="A41" s="59" t="s">
        <v>48</v>
      </c>
      <c r="B41" s="59" t="s">
        <v>17</v>
      </c>
      <c r="C41" s="23">
        <v>101.45</v>
      </c>
      <c r="D41" s="5">
        <v>13.004999999999999</v>
      </c>
      <c r="E41" s="5">
        <v>11.275</v>
      </c>
      <c r="F41" s="5">
        <v>26.21</v>
      </c>
      <c r="G41" s="5">
        <v>12.754999999999999</v>
      </c>
      <c r="H41" s="61">
        <v>2.8214999999999999</v>
      </c>
      <c r="I41" s="23">
        <f t="shared" si="0"/>
        <v>101.45</v>
      </c>
      <c r="J41" s="24">
        <f t="shared" si="1"/>
        <v>2.8214999999999999</v>
      </c>
      <c r="K41" s="28" t="s">
        <v>228</v>
      </c>
    </row>
    <row r="42" spans="1:11">
      <c r="A42" s="59" t="s">
        <v>49</v>
      </c>
      <c r="B42" s="59" t="s">
        <v>17</v>
      </c>
      <c r="C42" s="48" t="s">
        <v>53</v>
      </c>
      <c r="D42" s="48" t="s">
        <v>53</v>
      </c>
      <c r="E42" s="48" t="s">
        <v>53</v>
      </c>
      <c r="F42" s="48" t="s">
        <v>53</v>
      </c>
      <c r="G42" s="48" t="s">
        <v>53</v>
      </c>
      <c r="H42" s="48" t="s">
        <v>53</v>
      </c>
      <c r="I42" s="23" t="s">
        <v>53</v>
      </c>
      <c r="J42" s="48" t="s">
        <v>53</v>
      </c>
      <c r="K42" s="28" t="s">
        <v>53</v>
      </c>
    </row>
    <row r="43" spans="1:11">
      <c r="A43" s="59" t="s">
        <v>50</v>
      </c>
      <c r="B43" s="59" t="s">
        <v>17</v>
      </c>
      <c r="C43" s="48" t="s">
        <v>53</v>
      </c>
      <c r="D43" s="48" t="s">
        <v>53</v>
      </c>
      <c r="E43" s="48" t="s">
        <v>53</v>
      </c>
      <c r="F43" s="48" t="s">
        <v>53</v>
      </c>
      <c r="G43" s="48" t="s">
        <v>53</v>
      </c>
      <c r="H43" s="48" t="s">
        <v>53</v>
      </c>
      <c r="I43" s="23" t="s">
        <v>53</v>
      </c>
      <c r="J43" s="48" t="s">
        <v>53</v>
      </c>
      <c r="K43" s="28" t="s">
        <v>53</v>
      </c>
    </row>
    <row r="44" spans="1:11">
      <c r="A44" s="59" t="s">
        <v>51</v>
      </c>
      <c r="B44" s="59" t="s">
        <v>17</v>
      </c>
      <c r="C44" s="23">
        <v>21185</v>
      </c>
      <c r="D44" s="5">
        <v>1099</v>
      </c>
      <c r="E44" s="5">
        <v>68.47999999999999</v>
      </c>
      <c r="F44" s="48" t="s">
        <v>53</v>
      </c>
      <c r="G44" s="5">
        <v>134.55000000000001</v>
      </c>
      <c r="H44" s="48" t="s">
        <v>53</v>
      </c>
      <c r="I44" s="23">
        <f t="shared" si="0"/>
        <v>21185</v>
      </c>
      <c r="J44" s="48" t="s">
        <v>53</v>
      </c>
      <c r="K44" s="28" t="s">
        <v>229</v>
      </c>
    </row>
    <row r="45" spans="1:11">
      <c r="A45" s="59" t="s">
        <v>52</v>
      </c>
      <c r="B45" s="59" t="s">
        <v>17</v>
      </c>
      <c r="C45" s="23">
        <v>97820</v>
      </c>
      <c r="D45" s="5">
        <v>12120</v>
      </c>
      <c r="E45" s="5">
        <v>2778.5</v>
      </c>
      <c r="F45" s="5">
        <v>4933.5</v>
      </c>
      <c r="G45" s="5">
        <v>3989</v>
      </c>
      <c r="H45" s="5">
        <v>2061</v>
      </c>
      <c r="I45" s="23">
        <f t="shared" si="0"/>
        <v>97820</v>
      </c>
      <c r="J45" s="24">
        <f t="shared" si="1"/>
        <v>2061</v>
      </c>
      <c r="K45" s="28" t="s">
        <v>92</v>
      </c>
    </row>
    <row r="46" spans="1:11">
      <c r="A46" s="55"/>
      <c r="B46" s="55"/>
    </row>
    <row r="47" spans="1:11">
      <c r="A47" s="55"/>
      <c r="B47" s="55"/>
    </row>
    <row r="48" spans="1:11">
      <c r="A48" s="60" t="s">
        <v>332</v>
      </c>
      <c r="B48" s="60"/>
    </row>
    <row r="49" spans="1:2">
      <c r="A49" s="55" t="s">
        <v>333</v>
      </c>
      <c r="B49" s="55"/>
    </row>
    <row r="50" spans="1:2">
      <c r="A50" s="55"/>
      <c r="B50" s="55"/>
    </row>
    <row r="51" spans="1:2">
      <c r="A51" s="55"/>
      <c r="B51" s="55"/>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B80AC-AC92-9D40-ABC9-A626BCF65BBA}">
  <dimension ref="A1:AQ53"/>
  <sheetViews>
    <sheetView topLeftCell="D1" workbookViewId="0">
      <selection activeCell="P12" sqref="P12"/>
    </sheetView>
  </sheetViews>
  <sheetFormatPr baseColWidth="10" defaultRowHeight="16"/>
  <cols>
    <col min="1" max="1" width="18" customWidth="1"/>
    <col min="2" max="2" width="18" style="3" customWidth="1"/>
    <col min="3" max="12" width="21" style="3" customWidth="1"/>
    <col min="13" max="15" width="31.6640625" style="3" customWidth="1"/>
    <col min="16" max="18" width="18" style="65" customWidth="1"/>
    <col min="19" max="43" width="18" customWidth="1"/>
  </cols>
  <sheetData>
    <row r="1" spans="1:43" ht="17">
      <c r="A1" s="12" t="s">
        <v>79</v>
      </c>
      <c r="B1" s="12"/>
      <c r="C1" s="3" t="s">
        <v>347</v>
      </c>
      <c r="D1" s="77" t="s">
        <v>348</v>
      </c>
      <c r="E1" s="3" t="s">
        <v>349</v>
      </c>
      <c r="F1" s="77" t="s">
        <v>350</v>
      </c>
      <c r="G1" s="3" t="s">
        <v>351</v>
      </c>
      <c r="H1" s="77" t="s">
        <v>351</v>
      </c>
      <c r="I1" s="3" t="s">
        <v>352</v>
      </c>
      <c r="J1" s="77" t="s">
        <v>353</v>
      </c>
      <c r="K1" s="3" t="s">
        <v>354</v>
      </c>
      <c r="L1" s="77" t="s">
        <v>354</v>
      </c>
      <c r="M1" s="3" t="s">
        <v>355</v>
      </c>
      <c r="N1" s="77" t="s">
        <v>356</v>
      </c>
      <c r="O1" s="3" t="s">
        <v>356</v>
      </c>
      <c r="Q1" s="87" t="s">
        <v>83</v>
      </c>
      <c r="R1" s="89" t="s">
        <v>433</v>
      </c>
      <c r="S1" s="54" t="s">
        <v>85</v>
      </c>
      <c r="T1" s="3"/>
      <c r="U1" s="62" t="s">
        <v>380</v>
      </c>
      <c r="V1" s="3"/>
      <c r="W1" s="3"/>
      <c r="X1" s="3"/>
      <c r="Y1" s="3"/>
      <c r="Z1" s="3"/>
      <c r="AA1" s="3"/>
      <c r="AB1" s="3"/>
      <c r="AC1" s="3"/>
      <c r="AD1" s="3"/>
      <c r="AE1" s="3"/>
      <c r="AF1" s="3"/>
      <c r="AG1" s="3"/>
      <c r="AH1" s="3"/>
      <c r="AI1" s="3"/>
      <c r="AJ1" s="3"/>
      <c r="AK1" s="3"/>
      <c r="AL1" s="3"/>
      <c r="AM1" s="3"/>
      <c r="AN1" s="3"/>
      <c r="AO1" s="3"/>
      <c r="AP1" s="3"/>
      <c r="AQ1" s="3"/>
    </row>
    <row r="2" spans="1:43">
      <c r="A2" s="14" t="s">
        <v>71</v>
      </c>
      <c r="B2" s="14"/>
      <c r="C2" s="75">
        <v>7700.5</v>
      </c>
      <c r="D2" s="76">
        <v>7770.8</v>
      </c>
      <c r="E2" s="75">
        <v>7426.1</v>
      </c>
      <c r="F2" s="76">
        <v>9096.5</v>
      </c>
      <c r="G2" s="75">
        <v>8320</v>
      </c>
      <c r="H2" s="76">
        <v>8355.2000000000007</v>
      </c>
      <c r="I2" s="75">
        <v>8400.9</v>
      </c>
      <c r="J2" s="76">
        <v>5370.9</v>
      </c>
      <c r="K2" s="75">
        <v>5288.1</v>
      </c>
      <c r="L2" s="76">
        <v>5263</v>
      </c>
      <c r="M2" s="75">
        <v>5565.9</v>
      </c>
      <c r="N2" s="76">
        <v>5426.1</v>
      </c>
      <c r="O2" s="75">
        <v>5520.9</v>
      </c>
      <c r="P2" s="79"/>
      <c r="Q2" s="88"/>
      <c r="R2" s="90"/>
      <c r="S2" s="54"/>
      <c r="T2" s="3"/>
      <c r="U2" s="3"/>
      <c r="V2" s="3"/>
      <c r="W2" s="3"/>
      <c r="X2" s="3"/>
      <c r="Y2" s="3"/>
      <c r="Z2" s="3"/>
      <c r="AA2" s="3"/>
      <c r="AB2" s="3"/>
      <c r="AC2" s="3"/>
      <c r="AD2" s="3"/>
      <c r="AE2" s="3"/>
      <c r="AF2" s="3"/>
      <c r="AG2" s="3"/>
      <c r="AH2" s="3"/>
      <c r="AI2" s="3"/>
      <c r="AJ2" s="3"/>
      <c r="AK2" s="3"/>
      <c r="AL2" s="3"/>
      <c r="AM2" s="3"/>
      <c r="AN2" s="3"/>
      <c r="AO2" s="3"/>
      <c r="AP2" s="3"/>
      <c r="AQ2" s="3"/>
    </row>
    <row r="3" spans="1:43">
      <c r="A3" s="7" t="s">
        <v>54</v>
      </c>
      <c r="B3" s="7"/>
      <c r="C3" s="3">
        <v>605494</v>
      </c>
      <c r="D3" s="77">
        <v>611636</v>
      </c>
      <c r="E3" s="3">
        <v>605039</v>
      </c>
      <c r="F3" s="77">
        <v>653076</v>
      </c>
      <c r="G3" s="3">
        <v>651618</v>
      </c>
      <c r="H3" s="77">
        <v>651618</v>
      </c>
      <c r="I3" s="3">
        <v>650067</v>
      </c>
      <c r="J3" s="77">
        <v>650134</v>
      </c>
      <c r="K3" s="3">
        <v>655734</v>
      </c>
      <c r="L3" s="77">
        <v>655734</v>
      </c>
      <c r="M3" s="3">
        <v>651819</v>
      </c>
      <c r="N3" s="77">
        <v>656190</v>
      </c>
      <c r="O3" s="3">
        <v>656190</v>
      </c>
      <c r="P3" s="79"/>
      <c r="Q3" s="88"/>
      <c r="R3" s="90"/>
      <c r="S3" s="54"/>
      <c r="T3" s="3"/>
      <c r="U3" s="3"/>
      <c r="V3" s="3"/>
      <c r="W3" s="3"/>
      <c r="X3" s="3"/>
      <c r="Y3" s="3"/>
      <c r="Z3" s="3"/>
      <c r="AA3" s="3"/>
      <c r="AB3" s="3"/>
      <c r="AC3" s="3"/>
      <c r="AD3" s="3"/>
      <c r="AE3" s="3"/>
      <c r="AF3" s="3"/>
      <c r="AG3" s="3"/>
      <c r="AH3" s="3"/>
      <c r="AI3" s="3"/>
      <c r="AJ3" s="3"/>
      <c r="AK3" s="3"/>
      <c r="AL3" s="3"/>
      <c r="AM3" s="3"/>
      <c r="AN3" s="3"/>
      <c r="AO3" s="3"/>
      <c r="AP3" s="3"/>
      <c r="AQ3" s="3"/>
    </row>
    <row r="4" spans="1:43">
      <c r="A4" s="7" t="s">
        <v>55</v>
      </c>
      <c r="B4" s="7"/>
      <c r="C4" s="3">
        <v>4265978</v>
      </c>
      <c r="D4" s="77">
        <v>4268364</v>
      </c>
      <c r="E4" s="3">
        <v>4273183</v>
      </c>
      <c r="F4" s="77">
        <v>4226565</v>
      </c>
      <c r="G4" s="3">
        <v>4228328</v>
      </c>
      <c r="H4" s="77">
        <v>4228328</v>
      </c>
      <c r="I4" s="3">
        <v>4227526</v>
      </c>
      <c r="J4" s="77">
        <v>4130331</v>
      </c>
      <c r="K4" s="3">
        <v>4122878</v>
      </c>
      <c r="L4" s="77">
        <v>4122878</v>
      </c>
      <c r="M4" s="3">
        <v>4116847</v>
      </c>
      <c r="N4" s="77">
        <v>4120557</v>
      </c>
      <c r="O4" s="3">
        <v>4120557</v>
      </c>
      <c r="P4" s="79"/>
      <c r="Q4" s="88"/>
      <c r="R4" s="90"/>
      <c r="S4" s="54"/>
      <c r="T4" s="3"/>
      <c r="U4" s="3"/>
      <c r="V4" s="3"/>
      <c r="W4" s="3"/>
      <c r="X4" s="3"/>
      <c r="Y4" s="3"/>
      <c r="Z4" s="3"/>
      <c r="AA4" s="3"/>
      <c r="AB4" s="3"/>
      <c r="AC4" s="3"/>
      <c r="AD4" s="3"/>
      <c r="AE4" s="3"/>
      <c r="AF4" s="3"/>
      <c r="AG4" s="3"/>
      <c r="AH4" s="3"/>
      <c r="AI4" s="3"/>
      <c r="AJ4" s="3"/>
      <c r="AK4" s="3"/>
      <c r="AL4" s="3"/>
      <c r="AM4" s="3"/>
      <c r="AN4" s="3"/>
      <c r="AO4" s="3"/>
      <c r="AP4" s="3"/>
      <c r="AQ4" s="3"/>
    </row>
    <row r="5" spans="1:43">
      <c r="A5" s="7" t="s">
        <v>56</v>
      </c>
      <c r="B5" s="7"/>
      <c r="C5" s="3">
        <v>-109.78959999999999</v>
      </c>
      <c r="D5" s="77">
        <v>-109.71876</v>
      </c>
      <c r="E5" s="3">
        <v>-109.79373</v>
      </c>
      <c r="F5" s="77">
        <v>-109.25255</v>
      </c>
      <c r="G5" s="3">
        <v>-109.26868</v>
      </c>
      <c r="H5" s="77">
        <v>-109.26868</v>
      </c>
      <c r="I5" s="3">
        <v>-109.28655000000001</v>
      </c>
      <c r="J5" s="77">
        <v>-109.30587</v>
      </c>
      <c r="K5" s="3">
        <v>-109.24456000000001</v>
      </c>
      <c r="L5" s="77">
        <v>-109.24456000000001</v>
      </c>
      <c r="M5" s="3">
        <v>-109.28961</v>
      </c>
      <c r="N5" s="77">
        <v>-109.23992</v>
      </c>
      <c r="O5" s="3">
        <v>-109.23992</v>
      </c>
      <c r="P5" s="64"/>
      <c r="Q5" s="88"/>
      <c r="R5" s="90"/>
      <c r="S5" s="54"/>
    </row>
    <row r="6" spans="1:43">
      <c r="A6" s="7" t="s">
        <v>57</v>
      </c>
      <c r="B6" s="7"/>
      <c r="C6" s="3">
        <v>38.535960000000003</v>
      </c>
      <c r="D6" s="77">
        <v>38.556710000000002</v>
      </c>
      <c r="E6" s="3">
        <v>38.600929999999998</v>
      </c>
      <c r="F6" s="77">
        <v>38.174199999999999</v>
      </c>
      <c r="G6" s="3">
        <v>38.19014</v>
      </c>
      <c r="H6" s="77">
        <v>38.19014</v>
      </c>
      <c r="I6" s="3">
        <v>38.183169999999997</v>
      </c>
      <c r="J6" s="77">
        <v>37.307499999999997</v>
      </c>
      <c r="K6" s="3">
        <v>37.239629999999998</v>
      </c>
      <c r="L6" s="77">
        <v>37.239629999999998</v>
      </c>
      <c r="M6" s="3">
        <v>37.185740000000003</v>
      </c>
      <c r="N6" s="77">
        <v>37.218389999999999</v>
      </c>
      <c r="O6" s="3">
        <v>37.218389999999999</v>
      </c>
      <c r="P6" s="64"/>
      <c r="Q6" s="88"/>
      <c r="R6" s="90"/>
      <c r="S6" s="54"/>
    </row>
    <row r="7" spans="1:43">
      <c r="A7" s="7"/>
      <c r="B7" s="7"/>
      <c r="P7" s="64"/>
      <c r="Q7" s="88"/>
      <c r="R7" s="90"/>
      <c r="S7" s="54"/>
    </row>
    <row r="8" spans="1:43">
      <c r="A8" s="13" t="s">
        <v>379</v>
      </c>
      <c r="B8" s="13"/>
      <c r="C8" s="3" t="s">
        <v>369</v>
      </c>
      <c r="D8" s="77" t="s">
        <v>370</v>
      </c>
      <c r="E8" s="3" t="s">
        <v>371</v>
      </c>
      <c r="F8" s="77" t="s">
        <v>372</v>
      </c>
      <c r="G8" s="3" t="s">
        <v>373</v>
      </c>
      <c r="H8" s="77" t="s">
        <v>373</v>
      </c>
      <c r="I8" s="3" t="s">
        <v>374</v>
      </c>
      <c r="J8" s="77" t="s">
        <v>375</v>
      </c>
      <c r="K8" s="3" t="s">
        <v>376</v>
      </c>
      <c r="L8" s="77" t="s">
        <v>376</v>
      </c>
      <c r="M8" s="3" t="s">
        <v>377</v>
      </c>
      <c r="N8" s="77" t="s">
        <v>378</v>
      </c>
      <c r="O8" s="3" t="s">
        <v>378</v>
      </c>
      <c r="P8" s="79"/>
      <c r="Q8" s="88"/>
      <c r="R8" s="90"/>
      <c r="S8" s="54"/>
    </row>
    <row r="9" spans="1:43">
      <c r="A9" s="18"/>
      <c r="B9" s="14"/>
      <c r="C9" s="13"/>
      <c r="D9" s="13"/>
      <c r="E9" s="13"/>
      <c r="F9" s="13"/>
      <c r="G9" s="13"/>
      <c r="H9" s="15"/>
      <c r="I9" s="13"/>
      <c r="J9" s="13"/>
      <c r="K9" s="13"/>
      <c r="L9" s="13"/>
      <c r="M9" s="13"/>
      <c r="N9" s="13"/>
      <c r="O9" s="13"/>
      <c r="P9" s="79"/>
      <c r="Q9" s="88"/>
      <c r="R9" s="90"/>
      <c r="S9" s="54"/>
    </row>
    <row r="10" spans="1:43">
      <c r="A10" s="17"/>
      <c r="B10" s="13"/>
      <c r="C10" s="3" t="s">
        <v>357</v>
      </c>
      <c r="D10" s="77" t="s">
        <v>357</v>
      </c>
      <c r="E10" s="3" t="s">
        <v>358</v>
      </c>
      <c r="F10" s="77" t="s">
        <v>358</v>
      </c>
      <c r="G10" s="3" t="s">
        <v>357</v>
      </c>
      <c r="H10" s="77" t="s">
        <v>358</v>
      </c>
      <c r="I10" s="3" t="s">
        <v>357</v>
      </c>
      <c r="J10" s="77" t="s">
        <v>357</v>
      </c>
      <c r="K10" s="3" t="s">
        <v>358</v>
      </c>
      <c r="L10" s="77" t="s">
        <v>357</v>
      </c>
      <c r="M10" s="3" t="s">
        <v>357</v>
      </c>
      <c r="N10" s="77" t="s">
        <v>357</v>
      </c>
      <c r="O10" s="3" t="s">
        <v>358</v>
      </c>
      <c r="P10" s="79"/>
      <c r="Q10" s="88"/>
      <c r="R10" s="90"/>
      <c r="S10" s="54"/>
    </row>
    <row r="11" spans="1:43">
      <c r="A11" s="17" t="s">
        <v>77</v>
      </c>
      <c r="B11" s="13"/>
      <c r="C11" s="3" t="s">
        <v>359</v>
      </c>
      <c r="D11" s="77" t="s">
        <v>360</v>
      </c>
      <c r="E11" s="3" t="s">
        <v>381</v>
      </c>
      <c r="F11" s="77" t="s">
        <v>361</v>
      </c>
      <c r="G11" s="3" t="s">
        <v>362</v>
      </c>
      <c r="H11" s="77" t="s">
        <v>363</v>
      </c>
      <c r="I11" s="3" t="s">
        <v>359</v>
      </c>
      <c r="J11" s="77" t="s">
        <v>364</v>
      </c>
      <c r="K11" s="3" t="s">
        <v>365</v>
      </c>
      <c r="L11" s="77" t="s">
        <v>366</v>
      </c>
      <c r="M11" s="3" t="s">
        <v>367</v>
      </c>
      <c r="N11" s="77" t="s">
        <v>364</v>
      </c>
      <c r="O11" s="3" t="s">
        <v>368</v>
      </c>
      <c r="P11" s="79"/>
      <c r="Q11" s="88"/>
      <c r="R11" s="90"/>
      <c r="S11" s="54"/>
    </row>
    <row r="12" spans="1:43">
      <c r="Q12" s="88"/>
      <c r="R12" s="90"/>
      <c r="S12" s="54"/>
    </row>
    <row r="13" spans="1:43">
      <c r="A13" s="4" t="s">
        <v>336</v>
      </c>
      <c r="B13" s="5" t="s">
        <v>337</v>
      </c>
      <c r="C13" s="25">
        <v>2.71</v>
      </c>
      <c r="D13" s="25">
        <v>8.9499999999999993</v>
      </c>
      <c r="E13" s="5">
        <v>27.91</v>
      </c>
      <c r="F13" s="5">
        <v>31.33</v>
      </c>
      <c r="G13" s="5">
        <v>120.7</v>
      </c>
      <c r="H13" s="5">
        <v>1.91</v>
      </c>
      <c r="I13" s="83">
        <v>1.1200000000000001</v>
      </c>
      <c r="J13" s="82">
        <v>893.1</v>
      </c>
      <c r="K13" s="5">
        <v>51.05</v>
      </c>
      <c r="L13" s="25">
        <v>8.5399999999999991</v>
      </c>
      <c r="M13" s="5">
        <v>45.43</v>
      </c>
      <c r="N13" s="5">
        <v>22.15</v>
      </c>
      <c r="O13" s="5">
        <v>22.24</v>
      </c>
      <c r="P13" s="25"/>
      <c r="Q13" s="85">
        <f>MAX(C13:O13)</f>
        <v>893.1</v>
      </c>
      <c r="R13" s="84">
        <f>MIN(C13:O13)</f>
        <v>1.1200000000000001</v>
      </c>
      <c r="S13" s="54" t="s">
        <v>399</v>
      </c>
    </row>
    <row r="14" spans="1:43">
      <c r="A14" s="4" t="s">
        <v>18</v>
      </c>
      <c r="B14" s="5" t="s">
        <v>17</v>
      </c>
      <c r="C14" s="25">
        <v>1331</v>
      </c>
      <c r="D14" s="25">
        <v>1403</v>
      </c>
      <c r="E14" s="5">
        <v>6027</v>
      </c>
      <c r="F14" s="25">
        <v>2964</v>
      </c>
      <c r="G14" s="25">
        <v>10445</v>
      </c>
      <c r="H14" s="25">
        <v>2384</v>
      </c>
      <c r="I14" s="83">
        <v>680</v>
      </c>
      <c r="J14" s="82">
        <v>17785</v>
      </c>
      <c r="K14" s="5">
        <v>2000</v>
      </c>
      <c r="L14" s="5">
        <v>1394</v>
      </c>
      <c r="M14" s="5">
        <v>4234</v>
      </c>
      <c r="N14" s="5">
        <v>2003</v>
      </c>
      <c r="O14" s="5">
        <v>3138</v>
      </c>
      <c r="P14" s="25"/>
      <c r="Q14" s="85">
        <f t="shared" ref="Q14:Q20" si="0">MAX(C14:O14)</f>
        <v>17785</v>
      </c>
      <c r="R14" s="84">
        <f t="shared" ref="R14:R19" si="1">MIN(C14:O14)</f>
        <v>680</v>
      </c>
      <c r="S14" s="28" t="s">
        <v>400</v>
      </c>
    </row>
    <row r="15" spans="1:43">
      <c r="A15" s="4" t="s">
        <v>19</v>
      </c>
      <c r="B15" s="5" t="s">
        <v>17</v>
      </c>
      <c r="C15" s="25">
        <v>73640000</v>
      </c>
      <c r="D15" s="82">
        <v>184950000</v>
      </c>
      <c r="E15" s="5">
        <v>26445000</v>
      </c>
      <c r="F15" s="25">
        <v>15180000</v>
      </c>
      <c r="G15" s="25">
        <v>15250000</v>
      </c>
      <c r="H15" s="25">
        <v>24240000</v>
      </c>
      <c r="I15" s="25">
        <v>22985000</v>
      </c>
      <c r="J15" s="25">
        <v>778950</v>
      </c>
      <c r="K15" s="83">
        <v>2626</v>
      </c>
      <c r="L15" s="5">
        <v>68595000</v>
      </c>
      <c r="M15" s="5">
        <v>27460000</v>
      </c>
      <c r="N15" s="5">
        <v>29950000</v>
      </c>
      <c r="O15" s="5">
        <v>32665000</v>
      </c>
      <c r="P15" s="25"/>
      <c r="Q15" s="85">
        <f t="shared" si="0"/>
        <v>184950000</v>
      </c>
      <c r="R15" s="84">
        <f t="shared" si="1"/>
        <v>2626</v>
      </c>
      <c r="S15" s="28" t="s">
        <v>401</v>
      </c>
    </row>
    <row r="16" spans="1:43">
      <c r="A16" s="4" t="s">
        <v>20</v>
      </c>
      <c r="B16" s="5" t="s">
        <v>17</v>
      </c>
      <c r="C16" s="25">
        <v>6047000</v>
      </c>
      <c r="D16" s="82">
        <v>6538000</v>
      </c>
      <c r="E16" s="5">
        <v>4582500</v>
      </c>
      <c r="F16" s="25">
        <v>3682000</v>
      </c>
      <c r="G16" s="25">
        <v>2228000</v>
      </c>
      <c r="H16" s="25">
        <v>4010000</v>
      </c>
      <c r="I16" s="25">
        <v>3859500</v>
      </c>
      <c r="J16" s="83">
        <v>4757</v>
      </c>
      <c r="K16" s="5">
        <v>6286</v>
      </c>
      <c r="L16" s="25">
        <v>5356500</v>
      </c>
      <c r="M16" s="5">
        <v>5311500</v>
      </c>
      <c r="N16" s="5">
        <v>3713000</v>
      </c>
      <c r="O16" s="5">
        <v>5662000</v>
      </c>
      <c r="P16" s="25"/>
      <c r="Q16" s="85">
        <f t="shared" si="0"/>
        <v>6538000</v>
      </c>
      <c r="R16" s="84">
        <f t="shared" si="1"/>
        <v>4757</v>
      </c>
      <c r="S16" s="28" t="s">
        <v>402</v>
      </c>
    </row>
    <row r="17" spans="1:19">
      <c r="A17" s="4" t="s">
        <v>21</v>
      </c>
      <c r="B17" s="5" t="s">
        <v>17</v>
      </c>
      <c r="C17" s="25">
        <v>48350</v>
      </c>
      <c r="D17" s="83">
        <v>8668</v>
      </c>
      <c r="E17" s="5">
        <v>14205</v>
      </c>
      <c r="F17" s="25">
        <v>16030</v>
      </c>
      <c r="G17" s="25">
        <v>22185</v>
      </c>
      <c r="H17" s="25">
        <v>9863</v>
      </c>
      <c r="I17" s="25">
        <v>29655</v>
      </c>
      <c r="J17" s="82">
        <v>153150</v>
      </c>
      <c r="K17" s="5">
        <v>12325</v>
      </c>
      <c r="L17" s="5">
        <v>16560</v>
      </c>
      <c r="M17" s="5">
        <v>18205</v>
      </c>
      <c r="N17" s="5">
        <v>16345</v>
      </c>
      <c r="O17" s="5">
        <v>26650</v>
      </c>
      <c r="P17" s="25"/>
      <c r="Q17" s="85">
        <f t="shared" si="0"/>
        <v>153150</v>
      </c>
      <c r="R17" s="84">
        <f t="shared" si="1"/>
        <v>8668</v>
      </c>
      <c r="S17" s="28" t="s">
        <v>403</v>
      </c>
    </row>
    <row r="18" spans="1:19">
      <c r="A18" s="4" t="s">
        <v>22</v>
      </c>
      <c r="B18" s="5" t="s">
        <v>17</v>
      </c>
      <c r="C18" s="25">
        <v>2945</v>
      </c>
      <c r="D18" s="25">
        <v>7184</v>
      </c>
      <c r="E18" s="5">
        <v>10475</v>
      </c>
      <c r="F18" s="25">
        <v>8172</v>
      </c>
      <c r="G18" s="25">
        <v>29705</v>
      </c>
      <c r="H18" s="25">
        <v>3524</v>
      </c>
      <c r="I18" s="83">
        <v>1161</v>
      </c>
      <c r="J18" s="82">
        <v>165400</v>
      </c>
      <c r="K18" s="5">
        <v>2222</v>
      </c>
      <c r="L18" s="5">
        <v>6520</v>
      </c>
      <c r="M18" s="5">
        <v>8848</v>
      </c>
      <c r="N18" s="5">
        <v>5206</v>
      </c>
      <c r="O18" s="5">
        <v>5940</v>
      </c>
      <c r="P18" s="25"/>
      <c r="Q18" s="85">
        <f t="shared" si="0"/>
        <v>165400</v>
      </c>
      <c r="R18" s="84">
        <f t="shared" si="1"/>
        <v>1161</v>
      </c>
      <c r="S18" s="28" t="s">
        <v>404</v>
      </c>
    </row>
    <row r="19" spans="1:19" s="65" customFormat="1">
      <c r="A19" s="78" t="s">
        <v>24</v>
      </c>
      <c r="B19" s="25" t="s">
        <v>17</v>
      </c>
      <c r="C19" s="25">
        <v>3416</v>
      </c>
      <c r="D19" s="25">
        <v>5918</v>
      </c>
      <c r="E19" s="25">
        <v>3755</v>
      </c>
      <c r="F19" s="25">
        <v>2376</v>
      </c>
      <c r="G19" s="82">
        <v>12000</v>
      </c>
      <c r="H19" s="25">
        <v>2632</v>
      </c>
      <c r="I19" s="25">
        <v>2055</v>
      </c>
      <c r="J19" s="25">
        <v>4169</v>
      </c>
      <c r="K19" s="83">
        <v>512</v>
      </c>
      <c r="L19" s="25">
        <v>5054</v>
      </c>
      <c r="M19" s="25">
        <v>3410</v>
      </c>
      <c r="N19" s="25">
        <v>2225</v>
      </c>
      <c r="O19" s="25">
        <v>2207</v>
      </c>
      <c r="P19" s="25"/>
      <c r="Q19" s="85">
        <f t="shared" si="0"/>
        <v>12000</v>
      </c>
      <c r="R19" s="84">
        <f t="shared" si="1"/>
        <v>512</v>
      </c>
      <c r="S19" s="28" t="s">
        <v>405</v>
      </c>
    </row>
    <row r="20" spans="1:19">
      <c r="A20" s="4" t="s">
        <v>25</v>
      </c>
      <c r="B20" s="5" t="s">
        <v>17</v>
      </c>
      <c r="C20" s="25">
        <v>7207</v>
      </c>
      <c r="D20" s="25">
        <v>13200</v>
      </c>
      <c r="E20" s="25">
        <v>7433</v>
      </c>
      <c r="F20" s="5">
        <v>10780</v>
      </c>
      <c r="G20" s="82">
        <v>25620</v>
      </c>
      <c r="H20" s="5">
        <v>5606</v>
      </c>
      <c r="I20" s="5">
        <v>3848</v>
      </c>
      <c r="J20" s="83">
        <v>1663</v>
      </c>
      <c r="K20" s="25">
        <v>1748</v>
      </c>
      <c r="L20" s="5">
        <v>6625</v>
      </c>
      <c r="M20" s="5">
        <v>3205</v>
      </c>
      <c r="N20" s="5">
        <v>3970</v>
      </c>
      <c r="O20" s="5">
        <v>4029</v>
      </c>
      <c r="P20" s="25"/>
      <c r="Q20" s="85">
        <f t="shared" si="0"/>
        <v>25620</v>
      </c>
      <c r="R20" s="84">
        <f>MIN(C20:O20)</f>
        <v>1663</v>
      </c>
      <c r="S20" s="28" t="s">
        <v>406</v>
      </c>
    </row>
    <row r="21" spans="1:19">
      <c r="A21" s="4" t="s">
        <v>23</v>
      </c>
      <c r="B21" s="5" t="s">
        <v>17</v>
      </c>
      <c r="C21" s="83" t="s">
        <v>53</v>
      </c>
      <c r="D21" s="83" t="s">
        <v>53</v>
      </c>
      <c r="E21" s="83" t="s">
        <v>53</v>
      </c>
      <c r="F21" s="83" t="s">
        <v>53</v>
      </c>
      <c r="G21" s="83" t="s">
        <v>53</v>
      </c>
      <c r="H21" s="83" t="s">
        <v>53</v>
      </c>
      <c r="I21" s="83" t="s">
        <v>53</v>
      </c>
      <c r="J21" s="83" t="s">
        <v>53</v>
      </c>
      <c r="K21" s="83" t="s">
        <v>53</v>
      </c>
      <c r="L21" s="83" t="s">
        <v>53</v>
      </c>
      <c r="M21" s="83" t="s">
        <v>53</v>
      </c>
      <c r="N21" s="83" t="s">
        <v>53</v>
      </c>
      <c r="O21" s="83" t="s">
        <v>53</v>
      </c>
      <c r="P21" s="25"/>
      <c r="Q21" s="85" t="s">
        <v>53</v>
      </c>
      <c r="R21" s="83" t="s">
        <v>53</v>
      </c>
      <c r="S21" s="28" t="s">
        <v>53</v>
      </c>
    </row>
    <row r="22" spans="1:19">
      <c r="A22" s="4" t="s">
        <v>26</v>
      </c>
      <c r="B22" s="5" t="s">
        <v>17</v>
      </c>
      <c r="C22" s="25">
        <v>726</v>
      </c>
      <c r="D22" s="25">
        <v>135</v>
      </c>
      <c r="E22" s="5">
        <v>13305</v>
      </c>
      <c r="F22" s="25">
        <v>2682</v>
      </c>
      <c r="G22" s="82">
        <v>54025</v>
      </c>
      <c r="H22" s="5">
        <v>7112</v>
      </c>
      <c r="I22" s="83">
        <v>20</v>
      </c>
      <c r="J22" s="25">
        <v>178</v>
      </c>
      <c r="K22" s="5">
        <v>7462</v>
      </c>
      <c r="L22" s="5">
        <v>134</v>
      </c>
      <c r="M22" s="5">
        <v>9444</v>
      </c>
      <c r="N22" s="5">
        <v>455</v>
      </c>
      <c r="O22" s="5">
        <v>5022</v>
      </c>
      <c r="P22" s="25"/>
      <c r="Q22" s="85">
        <f t="shared" ref="Q22:Q44" si="2">MAX(C22:O22)</f>
        <v>54025</v>
      </c>
      <c r="R22" s="84">
        <f>MIN(C22:O22)</f>
        <v>20</v>
      </c>
      <c r="S22" s="28" t="s">
        <v>407</v>
      </c>
    </row>
    <row r="23" spans="1:19">
      <c r="A23" s="4" t="s">
        <v>27</v>
      </c>
      <c r="B23" s="5" t="s">
        <v>17</v>
      </c>
      <c r="C23" s="25">
        <v>4136</v>
      </c>
      <c r="D23" s="25">
        <v>807</v>
      </c>
      <c r="E23" s="5">
        <v>7732</v>
      </c>
      <c r="F23" s="25">
        <v>4790</v>
      </c>
      <c r="G23" s="25">
        <v>14300</v>
      </c>
      <c r="H23" s="25">
        <v>3679</v>
      </c>
      <c r="I23" s="83">
        <v>86</v>
      </c>
      <c r="J23" s="82">
        <v>201950</v>
      </c>
      <c r="K23" s="25">
        <v>1586</v>
      </c>
      <c r="L23" s="25">
        <v>619</v>
      </c>
      <c r="M23" s="25">
        <v>4708</v>
      </c>
      <c r="N23" s="25">
        <v>3952</v>
      </c>
      <c r="O23" s="5">
        <v>4075</v>
      </c>
      <c r="P23" s="25"/>
      <c r="Q23" s="85">
        <f t="shared" si="2"/>
        <v>201950</v>
      </c>
      <c r="R23" s="84">
        <f>MIN(C23:O23)</f>
        <v>86</v>
      </c>
      <c r="S23" s="28" t="s">
        <v>408</v>
      </c>
    </row>
    <row r="24" spans="1:19">
      <c r="A24" s="4" t="s">
        <v>28</v>
      </c>
      <c r="B24" s="5" t="s">
        <v>17</v>
      </c>
      <c r="C24" s="82">
        <v>21</v>
      </c>
      <c r="D24" s="25">
        <v>9</v>
      </c>
      <c r="E24" s="83" t="s">
        <v>53</v>
      </c>
      <c r="F24" s="25">
        <v>3</v>
      </c>
      <c r="G24" s="64">
        <v>1</v>
      </c>
      <c r="H24" s="25">
        <v>4</v>
      </c>
      <c r="I24" s="25">
        <v>1</v>
      </c>
      <c r="J24" s="83" t="s">
        <v>53</v>
      </c>
      <c r="K24" s="25">
        <v>7</v>
      </c>
      <c r="L24" s="25">
        <v>3</v>
      </c>
      <c r="M24" s="25">
        <v>10</v>
      </c>
      <c r="N24" s="25">
        <v>11</v>
      </c>
      <c r="O24" s="5">
        <v>9</v>
      </c>
      <c r="P24" s="25"/>
      <c r="Q24" s="85">
        <f t="shared" si="2"/>
        <v>21</v>
      </c>
      <c r="R24" s="84" t="s">
        <v>53</v>
      </c>
      <c r="S24" s="28" t="s">
        <v>409</v>
      </c>
    </row>
    <row r="25" spans="1:19">
      <c r="A25" s="4" t="s">
        <v>29</v>
      </c>
      <c r="B25" s="5" t="s">
        <v>17</v>
      </c>
      <c r="C25" s="25">
        <v>8</v>
      </c>
      <c r="D25" s="25">
        <v>10</v>
      </c>
      <c r="E25" s="5">
        <v>8</v>
      </c>
      <c r="F25" s="25">
        <v>5</v>
      </c>
      <c r="G25" s="83">
        <v>4</v>
      </c>
      <c r="H25" s="25">
        <v>10</v>
      </c>
      <c r="I25" s="25">
        <v>7</v>
      </c>
      <c r="J25" s="25">
        <v>5</v>
      </c>
      <c r="K25" s="25">
        <v>5</v>
      </c>
      <c r="L25" s="82">
        <v>19</v>
      </c>
      <c r="M25" s="83">
        <v>4</v>
      </c>
      <c r="N25" s="25">
        <v>12</v>
      </c>
      <c r="O25" s="25">
        <v>5</v>
      </c>
      <c r="P25" s="25"/>
      <c r="Q25" s="85">
        <f t="shared" si="2"/>
        <v>19</v>
      </c>
      <c r="R25" s="84">
        <f t="shared" ref="R25" si="3">MIN(C25:O25)</f>
        <v>4</v>
      </c>
      <c r="S25" s="28" t="s">
        <v>410</v>
      </c>
    </row>
    <row r="26" spans="1:19">
      <c r="A26" s="4" t="s">
        <v>30</v>
      </c>
      <c r="B26" s="5" t="s">
        <v>17</v>
      </c>
      <c r="C26" s="25">
        <v>195</v>
      </c>
      <c r="D26" s="82">
        <v>453</v>
      </c>
      <c r="E26" s="5">
        <v>81</v>
      </c>
      <c r="F26" s="25">
        <v>82</v>
      </c>
      <c r="G26" s="25">
        <v>98</v>
      </c>
      <c r="H26" s="83">
        <v>4</v>
      </c>
      <c r="I26" s="25">
        <v>62</v>
      </c>
      <c r="J26" s="25" t="s">
        <v>53</v>
      </c>
      <c r="K26" s="25">
        <v>341</v>
      </c>
      <c r="L26" s="25">
        <v>361</v>
      </c>
      <c r="M26" s="25">
        <v>109</v>
      </c>
      <c r="N26" s="25">
        <v>183</v>
      </c>
      <c r="O26" s="5">
        <v>205</v>
      </c>
      <c r="P26" s="25"/>
      <c r="Q26" s="85">
        <f t="shared" si="2"/>
        <v>453</v>
      </c>
      <c r="R26" s="84">
        <f t="shared" ref="R26:R42" si="4">MIN(C26:O26)</f>
        <v>4</v>
      </c>
      <c r="S26" s="28" t="s">
        <v>411</v>
      </c>
    </row>
    <row r="27" spans="1:19">
      <c r="A27" s="4" t="s">
        <v>31</v>
      </c>
      <c r="B27" s="5" t="s">
        <v>17</v>
      </c>
      <c r="C27" s="25">
        <v>85</v>
      </c>
      <c r="D27" s="25">
        <v>133</v>
      </c>
      <c r="E27" s="5">
        <v>140</v>
      </c>
      <c r="F27" s="25">
        <v>100</v>
      </c>
      <c r="G27" s="5">
        <v>35</v>
      </c>
      <c r="H27" s="25">
        <v>8</v>
      </c>
      <c r="I27" s="83">
        <v>7</v>
      </c>
      <c r="J27" s="82">
        <v>886</v>
      </c>
      <c r="K27" s="25">
        <v>8</v>
      </c>
      <c r="L27" s="25">
        <v>162</v>
      </c>
      <c r="M27" s="25">
        <v>126</v>
      </c>
      <c r="N27" s="5">
        <v>62</v>
      </c>
      <c r="O27" s="5">
        <v>113</v>
      </c>
      <c r="P27" s="25"/>
      <c r="Q27" s="85">
        <f t="shared" si="2"/>
        <v>886</v>
      </c>
      <c r="R27" s="84">
        <f t="shared" si="4"/>
        <v>7</v>
      </c>
      <c r="S27" s="28" t="s">
        <v>412</v>
      </c>
    </row>
    <row r="28" spans="1:19">
      <c r="A28" s="4" t="s">
        <v>32</v>
      </c>
      <c r="B28" s="5" t="s">
        <v>17</v>
      </c>
      <c r="C28" s="25">
        <v>482</v>
      </c>
      <c r="D28" s="25">
        <v>587</v>
      </c>
      <c r="E28" s="5">
        <v>504</v>
      </c>
      <c r="F28" s="25">
        <v>838</v>
      </c>
      <c r="G28" s="82">
        <v>2505</v>
      </c>
      <c r="H28" s="25">
        <v>560</v>
      </c>
      <c r="I28" s="83">
        <v>64</v>
      </c>
      <c r="J28" s="25">
        <v>246</v>
      </c>
      <c r="K28" s="25">
        <v>332</v>
      </c>
      <c r="L28" s="25">
        <v>710</v>
      </c>
      <c r="M28" s="25">
        <v>915</v>
      </c>
      <c r="N28" s="5">
        <v>349</v>
      </c>
      <c r="O28" s="5">
        <v>1518</v>
      </c>
      <c r="P28" s="25"/>
      <c r="Q28" s="85">
        <f t="shared" si="2"/>
        <v>2505</v>
      </c>
      <c r="R28" s="84">
        <f t="shared" si="4"/>
        <v>64</v>
      </c>
      <c r="S28" s="28" t="s">
        <v>413</v>
      </c>
    </row>
    <row r="29" spans="1:19">
      <c r="A29" s="4" t="s">
        <v>33</v>
      </c>
      <c r="B29" s="5" t="s">
        <v>17</v>
      </c>
      <c r="C29" s="83" t="s">
        <v>53</v>
      </c>
      <c r="D29" s="25">
        <v>21</v>
      </c>
      <c r="E29" s="25">
        <v>154</v>
      </c>
      <c r="F29" s="25">
        <v>1</v>
      </c>
      <c r="G29" s="5">
        <v>124</v>
      </c>
      <c r="H29" s="25">
        <v>43</v>
      </c>
      <c r="I29" s="83" t="s">
        <v>53</v>
      </c>
      <c r="J29" s="82">
        <v>306</v>
      </c>
      <c r="K29" s="25">
        <v>103</v>
      </c>
      <c r="L29" s="25">
        <v>242</v>
      </c>
      <c r="M29" s="25">
        <v>51</v>
      </c>
      <c r="N29" s="5">
        <v>40</v>
      </c>
      <c r="O29" s="5">
        <v>114</v>
      </c>
      <c r="P29" s="25"/>
      <c r="Q29" s="85">
        <f t="shared" si="2"/>
        <v>306</v>
      </c>
      <c r="R29" s="84" t="s">
        <v>53</v>
      </c>
      <c r="S29" s="28" t="s">
        <v>133</v>
      </c>
    </row>
    <row r="30" spans="1:19">
      <c r="A30" s="4" t="s">
        <v>34</v>
      </c>
      <c r="B30" s="5" t="s">
        <v>17</v>
      </c>
      <c r="C30" s="25">
        <v>1498</v>
      </c>
      <c r="D30" s="25">
        <v>344</v>
      </c>
      <c r="E30" s="25">
        <v>13065</v>
      </c>
      <c r="F30" s="25">
        <v>5416</v>
      </c>
      <c r="G30" s="82">
        <v>36305</v>
      </c>
      <c r="H30" s="5">
        <v>7421</v>
      </c>
      <c r="I30" s="83">
        <v>132</v>
      </c>
      <c r="J30" s="25">
        <v>142</v>
      </c>
      <c r="K30" s="5">
        <v>7801</v>
      </c>
      <c r="L30" s="5">
        <v>745</v>
      </c>
      <c r="M30" s="5">
        <v>8978</v>
      </c>
      <c r="N30" s="5">
        <v>1728</v>
      </c>
      <c r="O30" s="5">
        <v>7168</v>
      </c>
      <c r="P30" s="25"/>
      <c r="Q30" s="85">
        <f t="shared" si="2"/>
        <v>36305</v>
      </c>
      <c r="R30" s="84">
        <f t="shared" si="4"/>
        <v>132</v>
      </c>
      <c r="S30" s="28" t="s">
        <v>414</v>
      </c>
    </row>
    <row r="31" spans="1:19">
      <c r="A31" s="4" t="s">
        <v>35</v>
      </c>
      <c r="B31" s="5" t="s">
        <v>17</v>
      </c>
      <c r="C31" s="25">
        <v>423</v>
      </c>
      <c r="D31" s="25">
        <v>712</v>
      </c>
      <c r="E31" s="25">
        <v>20995</v>
      </c>
      <c r="F31" s="25">
        <v>15310</v>
      </c>
      <c r="G31" s="82">
        <v>124200</v>
      </c>
      <c r="H31" s="5">
        <v>21270</v>
      </c>
      <c r="I31" s="83">
        <v>70</v>
      </c>
      <c r="J31" s="25">
        <v>326</v>
      </c>
      <c r="K31" s="5">
        <v>16075</v>
      </c>
      <c r="L31" s="5">
        <v>1147</v>
      </c>
      <c r="M31" s="5">
        <v>12505</v>
      </c>
      <c r="N31" s="5">
        <v>2925</v>
      </c>
      <c r="O31" s="5">
        <v>13440</v>
      </c>
      <c r="P31" s="25"/>
      <c r="Q31" s="85">
        <f t="shared" si="2"/>
        <v>124200</v>
      </c>
      <c r="R31" s="84">
        <f t="shared" si="4"/>
        <v>70</v>
      </c>
      <c r="S31" s="28" t="s">
        <v>415</v>
      </c>
    </row>
    <row r="32" spans="1:19">
      <c r="A32" s="4" t="s">
        <v>36</v>
      </c>
      <c r="B32" s="5" t="s">
        <v>17</v>
      </c>
      <c r="C32" s="25">
        <v>204</v>
      </c>
      <c r="D32" s="25">
        <v>118</v>
      </c>
      <c r="E32" s="25">
        <v>4205</v>
      </c>
      <c r="F32" s="25">
        <v>1695</v>
      </c>
      <c r="G32" s="82">
        <v>9582</v>
      </c>
      <c r="H32" s="5">
        <v>2421</v>
      </c>
      <c r="I32" s="83">
        <v>21</v>
      </c>
      <c r="J32" s="25">
        <v>36</v>
      </c>
      <c r="K32" s="5">
        <v>1818</v>
      </c>
      <c r="L32" s="5">
        <v>184</v>
      </c>
      <c r="M32" s="5">
        <v>2369</v>
      </c>
      <c r="N32" s="5">
        <v>428</v>
      </c>
      <c r="O32" s="5">
        <v>1605</v>
      </c>
      <c r="P32" s="25"/>
      <c r="Q32" s="85">
        <f t="shared" si="2"/>
        <v>9582</v>
      </c>
      <c r="R32" s="84">
        <f t="shared" si="4"/>
        <v>21</v>
      </c>
      <c r="S32" s="28" t="s">
        <v>416</v>
      </c>
    </row>
    <row r="33" spans="1:19">
      <c r="A33" s="4" t="s">
        <v>37</v>
      </c>
      <c r="B33" s="5" t="s">
        <v>17</v>
      </c>
      <c r="C33" s="25">
        <v>998</v>
      </c>
      <c r="D33" s="25">
        <v>559</v>
      </c>
      <c r="E33" s="25">
        <v>11765</v>
      </c>
      <c r="F33" s="25">
        <v>8046</v>
      </c>
      <c r="G33" s="82">
        <v>47245</v>
      </c>
      <c r="H33" s="5">
        <v>9155</v>
      </c>
      <c r="I33" s="83">
        <v>107</v>
      </c>
      <c r="J33" s="25">
        <v>146</v>
      </c>
      <c r="K33" s="5">
        <v>6752</v>
      </c>
      <c r="L33" s="5">
        <v>874</v>
      </c>
      <c r="M33" s="5">
        <v>7743</v>
      </c>
      <c r="N33" s="5">
        <v>1545</v>
      </c>
      <c r="O33" s="5">
        <v>7254</v>
      </c>
      <c r="P33" s="25"/>
      <c r="Q33" s="85">
        <f t="shared" si="2"/>
        <v>47245</v>
      </c>
      <c r="R33" s="84">
        <f t="shared" si="4"/>
        <v>107</v>
      </c>
      <c r="S33" s="28" t="s">
        <v>417</v>
      </c>
    </row>
    <row r="34" spans="1:19">
      <c r="A34" s="4" t="s">
        <v>38</v>
      </c>
      <c r="B34" s="5" t="s">
        <v>17</v>
      </c>
      <c r="C34" s="25">
        <v>177</v>
      </c>
      <c r="D34" s="25">
        <v>112</v>
      </c>
      <c r="E34" s="25">
        <v>2769</v>
      </c>
      <c r="F34" s="25">
        <v>1576</v>
      </c>
      <c r="G34" s="82">
        <v>13575</v>
      </c>
      <c r="H34" s="5">
        <v>1616</v>
      </c>
      <c r="I34" s="83">
        <v>13</v>
      </c>
      <c r="J34" s="25">
        <v>40</v>
      </c>
      <c r="K34" s="5">
        <v>1424</v>
      </c>
      <c r="L34" s="5">
        <v>136</v>
      </c>
      <c r="M34" s="5">
        <v>2083</v>
      </c>
      <c r="N34" s="5">
        <v>283</v>
      </c>
      <c r="O34" s="5">
        <v>1354</v>
      </c>
      <c r="P34" s="25"/>
      <c r="Q34" s="85">
        <f t="shared" si="2"/>
        <v>13575</v>
      </c>
      <c r="R34" s="84">
        <f t="shared" si="4"/>
        <v>13</v>
      </c>
      <c r="S34" s="28" t="s">
        <v>418</v>
      </c>
    </row>
    <row r="35" spans="1:19">
      <c r="A35" s="4" t="s">
        <v>39</v>
      </c>
      <c r="B35" s="5" t="s">
        <v>17</v>
      </c>
      <c r="C35" s="25">
        <v>106</v>
      </c>
      <c r="D35" s="25">
        <v>24</v>
      </c>
      <c r="E35" s="25">
        <v>582</v>
      </c>
      <c r="F35" s="25">
        <v>287</v>
      </c>
      <c r="G35" s="82">
        <v>1816</v>
      </c>
      <c r="H35" s="5">
        <v>297</v>
      </c>
      <c r="I35" s="5">
        <v>11</v>
      </c>
      <c r="J35" s="83">
        <v>8</v>
      </c>
      <c r="K35" s="5">
        <v>305</v>
      </c>
      <c r="L35" s="5">
        <v>20</v>
      </c>
      <c r="M35" s="5">
        <v>445</v>
      </c>
      <c r="N35" s="5">
        <v>60</v>
      </c>
      <c r="O35" s="5">
        <v>260</v>
      </c>
      <c r="P35" s="25"/>
      <c r="Q35" s="85">
        <f t="shared" si="2"/>
        <v>1816</v>
      </c>
      <c r="R35" s="84">
        <f t="shared" si="4"/>
        <v>8</v>
      </c>
      <c r="S35" s="28" t="s">
        <v>419</v>
      </c>
    </row>
    <row r="36" spans="1:19">
      <c r="A36" s="4" t="s">
        <v>40</v>
      </c>
      <c r="B36" s="5" t="s">
        <v>17</v>
      </c>
      <c r="C36" s="25">
        <v>366</v>
      </c>
      <c r="D36" s="25">
        <v>100</v>
      </c>
      <c r="E36" s="25">
        <v>2581</v>
      </c>
      <c r="F36" s="25">
        <v>1193</v>
      </c>
      <c r="G36" s="82">
        <v>9586</v>
      </c>
      <c r="H36" s="5">
        <v>1422</v>
      </c>
      <c r="I36" s="5">
        <v>38</v>
      </c>
      <c r="J36" s="83">
        <v>33</v>
      </c>
      <c r="K36" s="5">
        <v>1521</v>
      </c>
      <c r="L36" s="5">
        <v>107</v>
      </c>
      <c r="M36" s="5">
        <v>1589</v>
      </c>
      <c r="N36" s="5">
        <v>268</v>
      </c>
      <c r="O36" s="5">
        <v>1194</v>
      </c>
      <c r="P36" s="25"/>
      <c r="Q36" s="85">
        <f t="shared" si="2"/>
        <v>9586</v>
      </c>
      <c r="R36" s="84">
        <f t="shared" si="4"/>
        <v>33</v>
      </c>
      <c r="S36" s="28" t="s">
        <v>420</v>
      </c>
    </row>
    <row r="37" spans="1:19">
      <c r="A37" s="4" t="s">
        <v>41</v>
      </c>
      <c r="B37" s="5" t="s">
        <v>17</v>
      </c>
      <c r="C37" s="25">
        <v>32</v>
      </c>
      <c r="D37" s="25">
        <v>13</v>
      </c>
      <c r="E37" s="25">
        <v>458</v>
      </c>
      <c r="F37" s="25">
        <v>184</v>
      </c>
      <c r="G37" s="82">
        <v>1570</v>
      </c>
      <c r="H37" s="5">
        <v>234</v>
      </c>
      <c r="I37" s="83">
        <v>2</v>
      </c>
      <c r="J37" s="25">
        <v>6</v>
      </c>
      <c r="K37" s="5">
        <v>214</v>
      </c>
      <c r="L37" s="5">
        <v>11</v>
      </c>
      <c r="M37" s="5">
        <v>302</v>
      </c>
      <c r="N37" s="5">
        <v>33</v>
      </c>
      <c r="O37" s="5">
        <v>182</v>
      </c>
      <c r="P37" s="25"/>
      <c r="Q37" s="85">
        <f t="shared" si="2"/>
        <v>1570</v>
      </c>
      <c r="R37" s="84">
        <f t="shared" si="4"/>
        <v>2</v>
      </c>
      <c r="S37" s="28" t="s">
        <v>421</v>
      </c>
    </row>
    <row r="38" spans="1:19">
      <c r="A38" s="4" t="s">
        <v>42</v>
      </c>
      <c r="B38" s="5" t="s">
        <v>17</v>
      </c>
      <c r="C38" s="25">
        <v>194</v>
      </c>
      <c r="D38" s="25">
        <v>71</v>
      </c>
      <c r="E38" s="25">
        <v>2642</v>
      </c>
      <c r="F38" s="25">
        <v>994</v>
      </c>
      <c r="G38" s="82">
        <v>9231</v>
      </c>
      <c r="H38" s="5">
        <v>1513</v>
      </c>
      <c r="I38" s="83">
        <v>14</v>
      </c>
      <c r="J38" s="25">
        <v>34</v>
      </c>
      <c r="K38" s="5">
        <v>1245</v>
      </c>
      <c r="L38" s="5">
        <v>61</v>
      </c>
      <c r="M38" s="5">
        <v>1886</v>
      </c>
      <c r="N38" s="5">
        <v>190</v>
      </c>
      <c r="O38" s="5">
        <v>1039</v>
      </c>
      <c r="P38" s="25"/>
      <c r="Q38" s="85">
        <f t="shared" si="2"/>
        <v>9231</v>
      </c>
      <c r="R38" s="84">
        <f t="shared" si="4"/>
        <v>14</v>
      </c>
      <c r="S38" s="28" t="s">
        <v>422</v>
      </c>
    </row>
    <row r="39" spans="1:19">
      <c r="A39" s="4" t="s">
        <v>43</v>
      </c>
      <c r="B39" s="5" t="s">
        <v>17</v>
      </c>
      <c r="C39" s="25">
        <v>49</v>
      </c>
      <c r="D39" s="25">
        <v>12</v>
      </c>
      <c r="E39" s="25">
        <v>587</v>
      </c>
      <c r="F39" s="25">
        <v>227</v>
      </c>
      <c r="G39" s="82">
        <v>1809</v>
      </c>
      <c r="H39" s="5">
        <v>318</v>
      </c>
      <c r="I39" s="83">
        <v>2</v>
      </c>
      <c r="J39" s="25">
        <v>8</v>
      </c>
      <c r="K39" s="5">
        <v>233</v>
      </c>
      <c r="L39" s="5">
        <v>12</v>
      </c>
      <c r="M39" s="5">
        <v>394</v>
      </c>
      <c r="N39" s="5">
        <v>38</v>
      </c>
      <c r="O39" s="5">
        <v>229</v>
      </c>
      <c r="P39" s="25"/>
      <c r="Q39" s="85">
        <f t="shared" si="2"/>
        <v>1809</v>
      </c>
      <c r="R39" s="84">
        <f t="shared" si="4"/>
        <v>2</v>
      </c>
      <c r="S39" s="28" t="s">
        <v>423</v>
      </c>
    </row>
    <row r="40" spans="1:19">
      <c r="A40" s="4" t="s">
        <v>44</v>
      </c>
      <c r="B40" s="5" t="s">
        <v>17</v>
      </c>
      <c r="C40" s="25">
        <v>123</v>
      </c>
      <c r="D40" s="25">
        <v>35</v>
      </c>
      <c r="E40" s="25">
        <v>1771</v>
      </c>
      <c r="F40" s="25">
        <v>643</v>
      </c>
      <c r="G40" s="82">
        <v>5333</v>
      </c>
      <c r="H40" s="5">
        <v>1048</v>
      </c>
      <c r="I40" s="83">
        <v>6</v>
      </c>
      <c r="J40" s="25">
        <v>19</v>
      </c>
      <c r="K40" s="5">
        <v>591</v>
      </c>
      <c r="L40" s="5">
        <v>30</v>
      </c>
      <c r="M40" s="5">
        <v>1204</v>
      </c>
      <c r="N40" s="5">
        <v>108</v>
      </c>
      <c r="O40" s="5">
        <v>746</v>
      </c>
      <c r="P40" s="25"/>
      <c r="Q40" s="85">
        <f t="shared" si="2"/>
        <v>5333</v>
      </c>
      <c r="R40" s="84">
        <f t="shared" si="4"/>
        <v>6</v>
      </c>
      <c r="S40" s="28" t="s">
        <v>424</v>
      </c>
    </row>
    <row r="41" spans="1:19">
      <c r="A41" s="4" t="s">
        <v>45</v>
      </c>
      <c r="B41" s="5" t="s">
        <v>17</v>
      </c>
      <c r="C41" s="25">
        <v>12</v>
      </c>
      <c r="D41" s="25">
        <v>4</v>
      </c>
      <c r="E41" s="25">
        <v>300</v>
      </c>
      <c r="F41" s="25">
        <v>84</v>
      </c>
      <c r="G41" s="82">
        <v>786</v>
      </c>
      <c r="H41" s="5">
        <v>162</v>
      </c>
      <c r="I41" s="83" t="s">
        <v>53</v>
      </c>
      <c r="J41" s="5">
        <v>2</v>
      </c>
      <c r="K41" s="5">
        <v>91</v>
      </c>
      <c r="L41" s="5">
        <v>4</v>
      </c>
      <c r="M41" s="5">
        <v>179</v>
      </c>
      <c r="N41" s="5">
        <v>13</v>
      </c>
      <c r="O41" s="5">
        <v>83</v>
      </c>
      <c r="P41" s="25"/>
      <c r="Q41" s="85">
        <f t="shared" si="2"/>
        <v>786</v>
      </c>
      <c r="R41" s="84" t="s">
        <v>53</v>
      </c>
      <c r="S41" s="28" t="s">
        <v>425</v>
      </c>
    </row>
    <row r="42" spans="1:19">
      <c r="A42" s="4" t="s">
        <v>46</v>
      </c>
      <c r="B42" s="5" t="s">
        <v>17</v>
      </c>
      <c r="C42" s="25">
        <v>58</v>
      </c>
      <c r="D42" s="25">
        <v>23</v>
      </c>
      <c r="E42" s="25">
        <v>2141</v>
      </c>
      <c r="F42" s="25">
        <v>423</v>
      </c>
      <c r="G42" s="82">
        <v>4692</v>
      </c>
      <c r="H42" s="5">
        <v>1127</v>
      </c>
      <c r="I42" s="83">
        <v>1</v>
      </c>
      <c r="J42" s="5">
        <v>18</v>
      </c>
      <c r="K42" s="5">
        <v>501</v>
      </c>
      <c r="L42" s="5">
        <v>18</v>
      </c>
      <c r="M42" s="5">
        <v>1098</v>
      </c>
      <c r="N42" s="5">
        <v>84</v>
      </c>
      <c r="O42" s="5">
        <v>84</v>
      </c>
      <c r="P42" s="25"/>
      <c r="Q42" s="85">
        <f t="shared" si="2"/>
        <v>4692</v>
      </c>
      <c r="R42" s="84">
        <f t="shared" si="4"/>
        <v>1</v>
      </c>
      <c r="S42" s="28" t="s">
        <v>426</v>
      </c>
    </row>
    <row r="43" spans="1:19">
      <c r="A43" s="4" t="s">
        <v>47</v>
      </c>
      <c r="B43" s="5" t="s">
        <v>17</v>
      </c>
      <c r="C43" s="25">
        <v>8</v>
      </c>
      <c r="D43" s="25">
        <v>3</v>
      </c>
      <c r="E43" s="25">
        <v>348</v>
      </c>
      <c r="F43" s="25">
        <v>79</v>
      </c>
      <c r="G43" s="82">
        <v>753</v>
      </c>
      <c r="H43" s="5">
        <v>178</v>
      </c>
      <c r="I43" s="83" t="s">
        <v>53</v>
      </c>
      <c r="J43" s="5">
        <v>3</v>
      </c>
      <c r="K43" s="5">
        <v>75</v>
      </c>
      <c r="L43" s="5">
        <v>3</v>
      </c>
      <c r="M43" s="5">
        <v>184</v>
      </c>
      <c r="N43" s="5">
        <v>11</v>
      </c>
      <c r="O43" s="5">
        <v>11</v>
      </c>
      <c r="P43" s="25"/>
      <c r="Q43" s="85">
        <f t="shared" si="2"/>
        <v>753</v>
      </c>
      <c r="R43" s="84" t="s">
        <v>53</v>
      </c>
      <c r="S43" s="28" t="s">
        <v>427</v>
      </c>
    </row>
    <row r="44" spans="1:19">
      <c r="A44" s="4" t="s">
        <v>48</v>
      </c>
      <c r="B44" s="5" t="s">
        <v>17</v>
      </c>
      <c r="C44" s="25">
        <v>66</v>
      </c>
      <c r="D44" s="25">
        <v>15</v>
      </c>
      <c r="E44" s="25">
        <v>300</v>
      </c>
      <c r="F44" s="25" t="s">
        <v>53</v>
      </c>
      <c r="G44" s="25">
        <v>9</v>
      </c>
      <c r="H44" s="25" t="s">
        <v>53</v>
      </c>
      <c r="I44" s="25">
        <v>7</v>
      </c>
      <c r="J44" s="82">
        <v>9843</v>
      </c>
      <c r="K44" s="25">
        <v>38</v>
      </c>
      <c r="L44" s="25">
        <v>18</v>
      </c>
      <c r="M44" s="25">
        <v>6</v>
      </c>
      <c r="N44" s="25">
        <v>105</v>
      </c>
      <c r="O44" s="5">
        <v>11</v>
      </c>
      <c r="P44" s="25"/>
      <c r="Q44" s="85">
        <f t="shared" si="2"/>
        <v>9843</v>
      </c>
      <c r="R44" s="84" t="s">
        <v>53</v>
      </c>
      <c r="S44" s="28" t="s">
        <v>428</v>
      </c>
    </row>
    <row r="45" spans="1:19">
      <c r="A45" s="4" t="s">
        <v>49</v>
      </c>
      <c r="B45" s="5" t="s">
        <v>17</v>
      </c>
      <c r="C45" s="25">
        <v>39</v>
      </c>
      <c r="D45" s="82">
        <v>169</v>
      </c>
      <c r="E45" s="25">
        <v>16</v>
      </c>
      <c r="F45" s="83" t="s">
        <v>53</v>
      </c>
      <c r="G45" s="83" t="s">
        <v>53</v>
      </c>
      <c r="H45" s="83" t="s">
        <v>53</v>
      </c>
      <c r="I45" s="83" t="s">
        <v>53</v>
      </c>
      <c r="J45" s="83" t="s">
        <v>53</v>
      </c>
      <c r="K45" s="83" t="s">
        <v>53</v>
      </c>
      <c r="L45" s="83" t="s">
        <v>53</v>
      </c>
      <c r="M45" s="25">
        <v>28</v>
      </c>
      <c r="N45" s="83" t="s">
        <v>53</v>
      </c>
      <c r="O45" s="83" t="s">
        <v>53</v>
      </c>
      <c r="P45" s="25"/>
      <c r="Q45" s="85">
        <f t="shared" ref="Q45" si="5">MAX(C45:M45)</f>
        <v>169</v>
      </c>
      <c r="R45" s="83" t="s">
        <v>53</v>
      </c>
      <c r="S45" s="28" t="s">
        <v>429</v>
      </c>
    </row>
    <row r="46" spans="1:19">
      <c r="A46" s="4" t="s">
        <v>50</v>
      </c>
      <c r="B46" s="5" t="s">
        <v>17</v>
      </c>
      <c r="C46" s="25">
        <v>25</v>
      </c>
      <c r="D46" s="25">
        <v>35</v>
      </c>
      <c r="E46" s="82">
        <v>123</v>
      </c>
      <c r="F46" s="25">
        <v>38</v>
      </c>
      <c r="G46" s="25">
        <v>38</v>
      </c>
      <c r="H46" s="25">
        <v>59</v>
      </c>
      <c r="I46" s="25">
        <v>9</v>
      </c>
      <c r="J46" s="25">
        <v>19</v>
      </c>
      <c r="K46" s="83" t="s">
        <v>53</v>
      </c>
      <c r="L46" s="25">
        <v>23</v>
      </c>
      <c r="M46" s="25">
        <v>61</v>
      </c>
      <c r="N46" s="25">
        <v>33</v>
      </c>
      <c r="O46" s="25">
        <v>44</v>
      </c>
      <c r="P46" s="25"/>
      <c r="Q46" s="85">
        <f>MAX(C46:O46)</f>
        <v>123</v>
      </c>
      <c r="R46" s="83" t="s">
        <v>53</v>
      </c>
      <c r="S46" s="28" t="s">
        <v>430</v>
      </c>
    </row>
    <row r="47" spans="1:19">
      <c r="A47" s="4" t="s">
        <v>51</v>
      </c>
      <c r="B47" s="5" t="s">
        <v>17</v>
      </c>
      <c r="C47" s="25">
        <v>142</v>
      </c>
      <c r="D47" s="82">
        <v>853</v>
      </c>
      <c r="E47" s="25">
        <v>87</v>
      </c>
      <c r="F47" s="25">
        <v>89</v>
      </c>
      <c r="G47" s="25">
        <v>89</v>
      </c>
      <c r="H47" s="25">
        <v>4</v>
      </c>
      <c r="I47" s="83" t="s">
        <v>53</v>
      </c>
      <c r="J47" s="25">
        <v>397</v>
      </c>
      <c r="K47" s="83" t="s">
        <v>53</v>
      </c>
      <c r="L47" s="25">
        <v>271</v>
      </c>
      <c r="M47" s="25">
        <v>38</v>
      </c>
      <c r="N47" s="25">
        <v>182</v>
      </c>
      <c r="O47" s="25">
        <v>312</v>
      </c>
      <c r="P47" s="25"/>
      <c r="Q47" s="85">
        <f>MAX(C47:O47)</f>
        <v>853</v>
      </c>
      <c r="R47" s="84" t="s">
        <v>53</v>
      </c>
      <c r="S47" s="28" t="s">
        <v>431</v>
      </c>
    </row>
    <row r="48" spans="1:19">
      <c r="A48" s="4" t="s">
        <v>52</v>
      </c>
      <c r="B48" s="5" t="s">
        <v>17</v>
      </c>
      <c r="C48" s="25">
        <v>9344</v>
      </c>
      <c r="D48" s="25">
        <v>4357</v>
      </c>
      <c r="E48" s="25">
        <v>6358</v>
      </c>
      <c r="F48" s="5">
        <v>10750</v>
      </c>
      <c r="G48" s="82">
        <v>93990</v>
      </c>
      <c r="H48" s="5">
        <v>8288</v>
      </c>
      <c r="I48" s="5">
        <v>4379</v>
      </c>
      <c r="J48" s="5">
        <v>6994</v>
      </c>
      <c r="K48" s="5">
        <v>4140</v>
      </c>
      <c r="L48" s="83">
        <v>2417</v>
      </c>
      <c r="M48" s="5">
        <v>5305</v>
      </c>
      <c r="N48" s="5">
        <v>3431</v>
      </c>
      <c r="O48" s="5">
        <v>6323</v>
      </c>
      <c r="P48" s="25"/>
      <c r="Q48" s="85">
        <f>MAX(C48:O48)</f>
        <v>93990</v>
      </c>
      <c r="R48" s="84">
        <f>MIN(C48:O48)</f>
        <v>2417</v>
      </c>
      <c r="S48" s="28" t="s">
        <v>432</v>
      </c>
    </row>
    <row r="49" spans="1:19">
      <c r="Q49" s="80"/>
      <c r="R49" s="80"/>
      <c r="S49" s="57"/>
    </row>
    <row r="50" spans="1:19">
      <c r="A50" s="16" t="s">
        <v>331</v>
      </c>
      <c r="Q50" s="80"/>
      <c r="R50" s="80"/>
      <c r="S50" s="57"/>
    </row>
    <row r="51" spans="1:19">
      <c r="Q51" s="80"/>
      <c r="R51" s="80"/>
      <c r="S51" s="57"/>
    </row>
    <row r="52" spans="1:19">
      <c r="Q52" s="80"/>
      <c r="R52" s="80"/>
      <c r="S52" s="57"/>
    </row>
    <row r="53" spans="1:19">
      <c r="Q53" s="80"/>
      <c r="R53" s="80"/>
      <c r="S53" s="57"/>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48"/>
  <sheetViews>
    <sheetView topLeftCell="D1" workbookViewId="0">
      <selection activeCell="V9" sqref="V9"/>
    </sheetView>
  </sheetViews>
  <sheetFormatPr baseColWidth="10" defaultRowHeight="16"/>
  <cols>
    <col min="1" max="1" width="14.33203125" customWidth="1"/>
    <col min="2" max="2" width="9.1640625" customWidth="1"/>
    <col min="3" max="3" width="19.5" customWidth="1"/>
    <col min="4" max="6" width="23" style="3" customWidth="1"/>
    <col min="7" max="11" width="17.83203125" style="3" customWidth="1"/>
    <col min="12" max="12" width="17.5" customWidth="1"/>
    <col min="13" max="18" width="17.83203125" style="3" customWidth="1"/>
    <col min="19" max="20" width="18.33203125" style="3" customWidth="1"/>
    <col min="21" max="21" width="18.33203125" style="26" customWidth="1"/>
    <col min="22" max="22" width="18.33203125" customWidth="1"/>
    <col min="23" max="23" width="20.6640625" customWidth="1"/>
    <col min="24" max="24" width="21.1640625" customWidth="1"/>
    <col min="25" max="27" width="18.33203125" customWidth="1"/>
  </cols>
  <sheetData>
    <row r="1" spans="1:23" s="13" customFormat="1">
      <c r="A1" s="44" t="s">
        <v>16</v>
      </c>
      <c r="C1" s="45" t="s">
        <v>178</v>
      </c>
      <c r="D1" s="45" t="s">
        <v>178</v>
      </c>
      <c r="E1" s="45" t="s">
        <v>178</v>
      </c>
      <c r="F1" s="45" t="s">
        <v>178</v>
      </c>
      <c r="G1" s="45" t="s">
        <v>178</v>
      </c>
      <c r="H1" s="45" t="s">
        <v>178</v>
      </c>
      <c r="I1" s="45" t="s">
        <v>178</v>
      </c>
      <c r="J1" s="45" t="s">
        <v>178</v>
      </c>
      <c r="K1" s="45" t="s">
        <v>178</v>
      </c>
      <c r="L1" s="45" t="s">
        <v>178</v>
      </c>
      <c r="M1" s="45" t="s">
        <v>178</v>
      </c>
      <c r="N1" s="50" t="s">
        <v>178</v>
      </c>
      <c r="O1" s="50" t="s">
        <v>178</v>
      </c>
      <c r="P1" s="45" t="s">
        <v>178</v>
      </c>
      <c r="Q1" s="45" t="s">
        <v>178</v>
      </c>
      <c r="R1" s="45" t="s">
        <v>178</v>
      </c>
      <c r="S1" s="39" t="s">
        <v>83</v>
      </c>
      <c r="T1" s="40" t="s">
        <v>84</v>
      </c>
      <c r="U1" s="41" t="s">
        <v>85</v>
      </c>
      <c r="W1" s="62" t="s">
        <v>254</v>
      </c>
    </row>
    <row r="2" spans="1:23" s="13" customFormat="1">
      <c r="A2" s="44" t="s">
        <v>15</v>
      </c>
      <c r="C2" s="45" t="s">
        <v>179</v>
      </c>
      <c r="D2" s="45" t="s">
        <v>179</v>
      </c>
      <c r="E2" s="45" t="s">
        <v>179</v>
      </c>
      <c r="F2" s="45" t="s">
        <v>179</v>
      </c>
      <c r="G2" s="45" t="s">
        <v>179</v>
      </c>
      <c r="H2" s="45" t="s">
        <v>179</v>
      </c>
      <c r="I2" s="45" t="s">
        <v>179</v>
      </c>
      <c r="J2" s="45" t="s">
        <v>179</v>
      </c>
      <c r="K2" s="45" t="s">
        <v>179</v>
      </c>
      <c r="L2" s="45" t="s">
        <v>179</v>
      </c>
      <c r="M2" s="45" t="s">
        <v>179</v>
      </c>
      <c r="N2" s="50" t="s">
        <v>180</v>
      </c>
      <c r="O2" s="50" t="s">
        <v>180</v>
      </c>
      <c r="P2" s="45" t="s">
        <v>180</v>
      </c>
      <c r="Q2" s="45" t="s">
        <v>180</v>
      </c>
      <c r="R2" s="45" t="s">
        <v>180</v>
      </c>
      <c r="S2" s="42"/>
      <c r="T2" s="40"/>
      <c r="U2" s="41"/>
    </row>
    <row r="3" spans="1:23" s="13" customFormat="1">
      <c r="A3" s="44" t="s">
        <v>14</v>
      </c>
      <c r="C3" s="45">
        <v>650</v>
      </c>
      <c r="D3" s="45">
        <v>1280</v>
      </c>
      <c r="E3" s="45">
        <v>1800</v>
      </c>
      <c r="F3" s="45">
        <v>2350</v>
      </c>
      <c r="G3" s="45">
        <v>2865</v>
      </c>
      <c r="H3" s="45">
        <v>3350</v>
      </c>
      <c r="I3" s="45">
        <v>4425</v>
      </c>
      <c r="J3" s="45">
        <v>4590</v>
      </c>
      <c r="K3" s="45">
        <v>5155</v>
      </c>
      <c r="L3" s="45">
        <v>5465</v>
      </c>
      <c r="M3" s="45">
        <v>5940</v>
      </c>
      <c r="N3" s="50">
        <v>4790</v>
      </c>
      <c r="O3" s="50">
        <v>5820</v>
      </c>
      <c r="P3" s="45">
        <v>6200</v>
      </c>
      <c r="Q3" s="45">
        <v>6800</v>
      </c>
      <c r="R3" s="45">
        <v>7220</v>
      </c>
      <c r="S3" s="42"/>
      <c r="T3" s="40"/>
      <c r="U3" s="41"/>
    </row>
    <row r="4" spans="1:23" s="13" customFormat="1">
      <c r="A4" s="44" t="s">
        <v>13</v>
      </c>
      <c r="C4" s="51" t="s">
        <v>185</v>
      </c>
      <c r="D4" s="51" t="s">
        <v>185</v>
      </c>
      <c r="E4" s="51" t="s">
        <v>185</v>
      </c>
      <c r="F4" s="51" t="s">
        <v>185</v>
      </c>
      <c r="G4" s="51" t="s">
        <v>185</v>
      </c>
      <c r="H4" s="51" t="s">
        <v>185</v>
      </c>
      <c r="I4" s="51" t="s">
        <v>185</v>
      </c>
      <c r="J4" s="51" t="s">
        <v>185</v>
      </c>
      <c r="K4" s="51" t="s">
        <v>185</v>
      </c>
      <c r="L4" s="51" t="s">
        <v>185</v>
      </c>
      <c r="M4" s="51" t="s">
        <v>185</v>
      </c>
      <c r="N4" s="51" t="s">
        <v>185</v>
      </c>
      <c r="O4" s="51" t="s">
        <v>185</v>
      </c>
      <c r="P4" s="51" t="s">
        <v>185</v>
      </c>
      <c r="Q4" s="51" t="s">
        <v>185</v>
      </c>
      <c r="R4" s="51" t="s">
        <v>185</v>
      </c>
      <c r="S4" s="43"/>
      <c r="T4" s="40"/>
      <c r="U4" s="41"/>
    </row>
    <row r="5" spans="1:23" s="13" customFormat="1">
      <c r="A5" s="37" t="s">
        <v>56</v>
      </c>
      <c r="C5" s="38">
        <v>-112.84220000000001</v>
      </c>
      <c r="D5" s="38">
        <v>-112.84220000000001</v>
      </c>
      <c r="E5" s="38">
        <v>-112.84220000000001</v>
      </c>
      <c r="F5" s="38">
        <v>-112.84220000000001</v>
      </c>
      <c r="G5" s="38">
        <v>-112.84220000000001</v>
      </c>
      <c r="H5" s="38">
        <v>-112.84220000000001</v>
      </c>
      <c r="I5" s="38">
        <v>-112.84220000000001</v>
      </c>
      <c r="J5" s="38">
        <v>-112.84220000000001</v>
      </c>
      <c r="K5" s="38">
        <v>-112.84220000000001</v>
      </c>
      <c r="L5" s="38">
        <v>-112.84220000000001</v>
      </c>
      <c r="M5" s="38">
        <v>-112.84220000000001</v>
      </c>
      <c r="N5" s="38">
        <v>-112.87050000000001</v>
      </c>
      <c r="O5" s="38">
        <v>-112.87050000000001</v>
      </c>
      <c r="P5" s="38">
        <v>-112.87050000000001</v>
      </c>
      <c r="Q5" s="38">
        <v>-112.87050000000001</v>
      </c>
      <c r="R5" s="38">
        <v>-112.87050000000001</v>
      </c>
      <c r="S5" s="39"/>
      <c r="T5" s="40"/>
      <c r="U5" s="41"/>
    </row>
    <row r="6" spans="1:23" s="13" customFormat="1">
      <c r="A6" s="37" t="s">
        <v>57</v>
      </c>
      <c r="C6" s="38">
        <v>38.493299999999998</v>
      </c>
      <c r="D6" s="38">
        <v>38.493299999999998</v>
      </c>
      <c r="E6" s="38">
        <v>38.493299999999998</v>
      </c>
      <c r="F6" s="38">
        <v>38.493299999999998</v>
      </c>
      <c r="G6" s="38">
        <v>38.493299999999998</v>
      </c>
      <c r="H6" s="38">
        <v>38.493299999999998</v>
      </c>
      <c r="I6" s="38">
        <v>38.493299999999998</v>
      </c>
      <c r="J6" s="38">
        <v>38.493299999999998</v>
      </c>
      <c r="K6" s="38">
        <v>38.493299999999998</v>
      </c>
      <c r="L6" s="38">
        <v>38.493299999999998</v>
      </c>
      <c r="M6" s="38">
        <v>38.493299999999998</v>
      </c>
      <c r="N6" s="38">
        <v>38.449300000000001</v>
      </c>
      <c r="O6" s="38">
        <v>38.449300000000001</v>
      </c>
      <c r="P6" s="38">
        <v>38.449300000000001</v>
      </c>
      <c r="Q6" s="38">
        <v>38.449300000000001</v>
      </c>
      <c r="R6" s="38">
        <v>38.449300000000001</v>
      </c>
      <c r="S6" s="39"/>
      <c r="T6" s="40"/>
      <c r="U6" s="41"/>
    </row>
    <row r="7" spans="1:23" s="13" customFormat="1">
      <c r="A7" s="37"/>
      <c r="C7" s="38"/>
      <c r="D7" s="38"/>
      <c r="E7" s="38"/>
      <c r="F7" s="38"/>
      <c r="G7" s="38"/>
      <c r="H7" s="38"/>
      <c r="I7" s="38"/>
      <c r="J7" s="38"/>
      <c r="K7" s="38"/>
      <c r="L7" s="38"/>
      <c r="M7" s="38"/>
      <c r="N7" s="38"/>
      <c r="O7" s="38"/>
      <c r="P7" s="38"/>
      <c r="Q7" s="38"/>
      <c r="R7" s="38"/>
      <c r="S7" s="39"/>
      <c r="T7" s="40"/>
      <c r="U7" s="41"/>
    </row>
    <row r="8" spans="1:23">
      <c r="A8" s="70" t="s">
        <v>398</v>
      </c>
      <c r="B8" s="69" t="s">
        <v>337</v>
      </c>
      <c r="G8" s="3">
        <v>814</v>
      </c>
      <c r="M8" s="3">
        <v>191</v>
      </c>
      <c r="N8" s="3">
        <v>712</v>
      </c>
      <c r="P8" s="3">
        <v>169</v>
      </c>
      <c r="Q8" s="64"/>
      <c r="S8" s="39"/>
      <c r="T8" s="40"/>
      <c r="U8" s="41"/>
    </row>
    <row r="9" spans="1:23">
      <c r="A9" s="70" t="s">
        <v>336</v>
      </c>
      <c r="B9" s="69" t="s">
        <v>337</v>
      </c>
      <c r="C9" s="3" t="s">
        <v>344</v>
      </c>
      <c r="D9" s="3">
        <v>14.5</v>
      </c>
      <c r="E9" s="3" t="s">
        <v>344</v>
      </c>
      <c r="F9" s="3" t="s">
        <v>344</v>
      </c>
      <c r="G9" s="73">
        <v>29.2</v>
      </c>
      <c r="H9" s="3" t="s">
        <v>344</v>
      </c>
      <c r="I9" s="3" t="s">
        <v>344</v>
      </c>
      <c r="J9" s="3" t="s">
        <v>344</v>
      </c>
      <c r="K9" s="3" t="s">
        <v>344</v>
      </c>
      <c r="L9" s="3" t="s">
        <v>344</v>
      </c>
      <c r="M9" s="74">
        <v>5.8</v>
      </c>
      <c r="N9" s="3">
        <v>7</v>
      </c>
      <c r="O9" s="3" t="s">
        <v>344</v>
      </c>
      <c r="P9" s="3">
        <v>16.899999999999999</v>
      </c>
      <c r="Q9" s="3" t="s">
        <v>344</v>
      </c>
      <c r="R9" s="3" t="s">
        <v>344</v>
      </c>
      <c r="S9" s="46">
        <f t="shared" ref="S9" si="0">MAX(D9:R9)</f>
        <v>29.2</v>
      </c>
      <c r="T9" s="47">
        <v>5.8</v>
      </c>
      <c r="U9" s="41" t="s">
        <v>346</v>
      </c>
    </row>
    <row r="10" spans="1:23">
      <c r="A10" s="4" t="s">
        <v>18</v>
      </c>
      <c r="B10" s="4" t="s">
        <v>17</v>
      </c>
      <c r="C10" s="25">
        <v>1712</v>
      </c>
      <c r="D10" s="25">
        <v>3004.5</v>
      </c>
      <c r="E10" s="25">
        <v>768.45</v>
      </c>
      <c r="F10" s="25">
        <v>1726.5</v>
      </c>
      <c r="G10" s="25">
        <v>3006</v>
      </c>
      <c r="H10" s="25">
        <v>1286</v>
      </c>
      <c r="I10" s="63">
        <v>1321</v>
      </c>
      <c r="J10" s="63">
        <v>1922.5</v>
      </c>
      <c r="K10" s="63">
        <v>1779</v>
      </c>
      <c r="L10" s="25">
        <v>1016.65</v>
      </c>
      <c r="M10" s="25">
        <v>1547</v>
      </c>
      <c r="N10" s="25">
        <v>5533</v>
      </c>
      <c r="O10" s="23">
        <v>5806</v>
      </c>
      <c r="P10" s="25">
        <v>775.55</v>
      </c>
      <c r="Q10" s="25">
        <v>1636</v>
      </c>
      <c r="R10" s="25">
        <v>2110.5</v>
      </c>
      <c r="S10" s="46">
        <f t="shared" ref="S10:S21" si="1">MAX(D10:R10)</f>
        <v>5806</v>
      </c>
      <c r="T10" s="47" t="s">
        <v>53</v>
      </c>
      <c r="U10" s="41" t="s">
        <v>258</v>
      </c>
    </row>
    <row r="11" spans="1:23">
      <c r="A11" s="4" t="s">
        <v>19</v>
      </c>
      <c r="B11" s="4" t="s">
        <v>17</v>
      </c>
      <c r="C11" s="25">
        <v>133550</v>
      </c>
      <c r="D11" s="25">
        <v>19240</v>
      </c>
      <c r="E11" s="25">
        <v>10239.5</v>
      </c>
      <c r="F11" s="25">
        <v>741500</v>
      </c>
      <c r="G11" s="25">
        <v>18700</v>
      </c>
      <c r="H11" s="25">
        <v>416300</v>
      </c>
      <c r="I11" s="24">
        <v>7796</v>
      </c>
      <c r="J11" s="25">
        <v>424300</v>
      </c>
      <c r="K11" s="25">
        <v>392250</v>
      </c>
      <c r="L11" s="25">
        <v>9733</v>
      </c>
      <c r="M11" s="25">
        <v>9013.5</v>
      </c>
      <c r="N11" s="25">
        <v>32695</v>
      </c>
      <c r="O11" s="25">
        <v>296500</v>
      </c>
      <c r="P11" s="25">
        <v>850550</v>
      </c>
      <c r="Q11" s="25">
        <v>8400</v>
      </c>
      <c r="R11" s="23">
        <v>939350</v>
      </c>
      <c r="S11" s="46">
        <f t="shared" si="1"/>
        <v>939350</v>
      </c>
      <c r="T11" s="47">
        <f>MIN(D11:S11)</f>
        <v>7796</v>
      </c>
      <c r="U11" s="41" t="s">
        <v>259</v>
      </c>
    </row>
    <row r="12" spans="1:23">
      <c r="A12" s="4" t="s">
        <v>20</v>
      </c>
      <c r="B12" s="4" t="s">
        <v>17</v>
      </c>
      <c r="C12" s="25">
        <v>32310</v>
      </c>
      <c r="D12" s="25">
        <v>31780</v>
      </c>
      <c r="E12" s="25">
        <v>7847.5</v>
      </c>
      <c r="F12" s="25">
        <v>44220</v>
      </c>
      <c r="G12" s="25">
        <v>12795</v>
      </c>
      <c r="H12" s="23">
        <v>194500</v>
      </c>
      <c r="I12" s="24">
        <v>3851.5</v>
      </c>
      <c r="J12" s="25">
        <v>51320</v>
      </c>
      <c r="K12" s="25">
        <v>75185</v>
      </c>
      <c r="L12" s="25">
        <v>4206</v>
      </c>
      <c r="M12" s="25">
        <v>5909.5</v>
      </c>
      <c r="N12" s="25">
        <v>50005</v>
      </c>
      <c r="O12" s="25">
        <v>39995</v>
      </c>
      <c r="P12" s="25">
        <v>50340</v>
      </c>
      <c r="Q12" s="25">
        <v>9486.5</v>
      </c>
      <c r="R12" s="23">
        <v>115850</v>
      </c>
      <c r="S12" s="46">
        <f t="shared" si="1"/>
        <v>194500</v>
      </c>
      <c r="T12" s="47">
        <f>MIN(D12:S12)</f>
        <v>3851.5</v>
      </c>
      <c r="U12" s="41" t="s">
        <v>260</v>
      </c>
    </row>
    <row r="13" spans="1:23">
      <c r="A13" s="4" t="s">
        <v>21</v>
      </c>
      <c r="B13" s="4" t="s">
        <v>17</v>
      </c>
      <c r="C13" s="25">
        <v>50945</v>
      </c>
      <c r="D13" s="23">
        <v>142150</v>
      </c>
      <c r="E13" s="25">
        <v>36510</v>
      </c>
      <c r="F13" s="25">
        <v>135750</v>
      </c>
      <c r="G13" s="25">
        <v>109300</v>
      </c>
      <c r="H13" s="25">
        <v>44455</v>
      </c>
      <c r="I13" s="25">
        <v>41650</v>
      </c>
      <c r="J13" s="25">
        <v>44560</v>
      </c>
      <c r="K13" s="25">
        <v>85845</v>
      </c>
      <c r="L13" s="25">
        <v>58625</v>
      </c>
      <c r="M13" s="25">
        <v>67120</v>
      </c>
      <c r="N13" s="25">
        <v>64500</v>
      </c>
      <c r="O13" s="25">
        <v>63030</v>
      </c>
      <c r="P13" s="25">
        <v>23505</v>
      </c>
      <c r="Q13" s="25">
        <v>25765</v>
      </c>
      <c r="R13" s="25">
        <v>96930</v>
      </c>
      <c r="S13" s="46">
        <f t="shared" si="1"/>
        <v>142150</v>
      </c>
      <c r="T13" s="47">
        <f>MIN(D13:S13)</f>
        <v>23505</v>
      </c>
      <c r="U13" s="41" t="s">
        <v>314</v>
      </c>
    </row>
    <row r="14" spans="1:23">
      <c r="A14" s="4" t="s">
        <v>22</v>
      </c>
      <c r="B14" s="4" t="s">
        <v>17</v>
      </c>
      <c r="C14" s="25">
        <v>15055</v>
      </c>
      <c r="D14" s="25">
        <v>19830</v>
      </c>
      <c r="E14" s="25">
        <v>15420</v>
      </c>
      <c r="F14" s="25">
        <v>21060</v>
      </c>
      <c r="G14" s="25">
        <v>18760</v>
      </c>
      <c r="H14" s="25">
        <v>12520</v>
      </c>
      <c r="I14" s="25">
        <v>16870</v>
      </c>
      <c r="J14" s="25">
        <v>17010</v>
      </c>
      <c r="K14" s="25">
        <v>17740</v>
      </c>
      <c r="L14" s="25">
        <v>16075</v>
      </c>
      <c r="M14" s="25">
        <v>16940</v>
      </c>
      <c r="N14" s="25">
        <v>17530</v>
      </c>
      <c r="O14" s="25">
        <v>20710</v>
      </c>
      <c r="P14" s="25">
        <v>14390</v>
      </c>
      <c r="Q14" s="25">
        <v>16875</v>
      </c>
      <c r="R14" s="23">
        <v>35170</v>
      </c>
      <c r="S14" s="46">
        <f t="shared" si="1"/>
        <v>35170</v>
      </c>
      <c r="T14" s="47">
        <f t="shared" ref="T14:T44" si="2">MIN(D14:S14)</f>
        <v>12520</v>
      </c>
      <c r="U14" s="41" t="s">
        <v>313</v>
      </c>
    </row>
    <row r="15" spans="1:23">
      <c r="A15" s="4" t="s">
        <v>24</v>
      </c>
      <c r="B15" s="4" t="s">
        <v>17</v>
      </c>
      <c r="C15" s="25">
        <v>1316.5</v>
      </c>
      <c r="D15" s="25">
        <v>2312</v>
      </c>
      <c r="E15" s="25">
        <v>1563.5</v>
      </c>
      <c r="F15" s="25">
        <v>1731.5</v>
      </c>
      <c r="G15" s="25">
        <v>1591.5</v>
      </c>
      <c r="H15" s="25">
        <v>1000.95</v>
      </c>
      <c r="I15" s="25">
        <v>1150.1500000000001</v>
      </c>
      <c r="J15" s="25">
        <v>1329.5</v>
      </c>
      <c r="K15" s="25">
        <v>1543</v>
      </c>
      <c r="L15" s="25">
        <v>1254</v>
      </c>
      <c r="M15" s="25">
        <v>1407</v>
      </c>
      <c r="N15" s="23">
        <v>2993.5</v>
      </c>
      <c r="O15" s="25">
        <v>2933.5</v>
      </c>
      <c r="P15" s="25">
        <v>1217</v>
      </c>
      <c r="Q15" s="25">
        <v>1446</v>
      </c>
      <c r="R15" s="25">
        <v>2643</v>
      </c>
      <c r="S15" s="46">
        <f t="shared" si="1"/>
        <v>2993.5</v>
      </c>
      <c r="T15" s="47">
        <f t="shared" si="2"/>
        <v>1000.95</v>
      </c>
      <c r="U15" s="41" t="s">
        <v>312</v>
      </c>
    </row>
    <row r="16" spans="1:23">
      <c r="A16" s="4" t="s">
        <v>25</v>
      </c>
      <c r="B16" s="4" t="s">
        <v>17</v>
      </c>
      <c r="C16" s="25">
        <v>1494</v>
      </c>
      <c r="D16" s="23">
        <v>36620</v>
      </c>
      <c r="E16" s="25">
        <v>14025</v>
      </c>
      <c r="F16" s="25">
        <v>1784.5</v>
      </c>
      <c r="G16" s="25">
        <v>894.8</v>
      </c>
      <c r="H16" s="25">
        <v>1457.5</v>
      </c>
      <c r="I16" s="25">
        <v>919.1</v>
      </c>
      <c r="J16" s="25">
        <v>1225.5</v>
      </c>
      <c r="K16" s="25">
        <v>1981.5</v>
      </c>
      <c r="L16" s="25">
        <v>1617</v>
      </c>
      <c r="M16" s="25">
        <v>1899</v>
      </c>
      <c r="N16" s="25">
        <v>1015.65</v>
      </c>
      <c r="O16" s="25">
        <v>1681.5</v>
      </c>
      <c r="P16" s="25">
        <v>992.85</v>
      </c>
      <c r="Q16" s="25">
        <v>1280.5</v>
      </c>
      <c r="R16" s="25">
        <v>13435</v>
      </c>
      <c r="S16" s="46">
        <f t="shared" si="1"/>
        <v>36620</v>
      </c>
      <c r="T16" s="47">
        <f t="shared" si="2"/>
        <v>894.8</v>
      </c>
      <c r="U16" s="41" t="s">
        <v>311</v>
      </c>
    </row>
    <row r="17" spans="1:21">
      <c r="A17" s="4" t="s">
        <v>23</v>
      </c>
      <c r="B17" s="4" t="s">
        <v>17</v>
      </c>
      <c r="C17" s="25">
        <v>1356</v>
      </c>
      <c r="D17" s="25">
        <v>156.39999999999998</v>
      </c>
      <c r="E17" s="25">
        <v>1868</v>
      </c>
      <c r="F17" s="48" t="s">
        <v>53</v>
      </c>
      <c r="G17" s="24" t="s">
        <v>53</v>
      </c>
      <c r="H17" s="25">
        <v>623.20699999999999</v>
      </c>
      <c r="I17" s="25">
        <v>312.39999999999998</v>
      </c>
      <c r="J17" s="25">
        <v>1885</v>
      </c>
      <c r="K17" s="23">
        <v>2771</v>
      </c>
      <c r="L17" s="48" t="s">
        <v>53</v>
      </c>
      <c r="M17" s="25">
        <v>1901</v>
      </c>
      <c r="N17" s="24" t="s">
        <v>53</v>
      </c>
      <c r="O17" s="25">
        <v>2522.5</v>
      </c>
      <c r="P17" s="24" t="s">
        <v>53</v>
      </c>
      <c r="Q17" s="25">
        <v>2282</v>
      </c>
      <c r="R17" s="25">
        <v>1381.5</v>
      </c>
      <c r="S17" s="46">
        <f t="shared" si="1"/>
        <v>2771</v>
      </c>
      <c r="T17" s="47">
        <f t="shared" si="2"/>
        <v>156.39999999999998</v>
      </c>
      <c r="U17" s="41" t="s">
        <v>310</v>
      </c>
    </row>
    <row r="18" spans="1:21">
      <c r="A18" s="4" t="s">
        <v>26</v>
      </c>
      <c r="B18" s="4" t="s">
        <v>17</v>
      </c>
      <c r="C18" s="25">
        <v>2210</v>
      </c>
      <c r="D18" s="25">
        <v>4016</v>
      </c>
      <c r="E18" s="25">
        <v>156.9</v>
      </c>
      <c r="F18" s="25">
        <v>1202.5</v>
      </c>
      <c r="G18" s="25">
        <v>5578.5</v>
      </c>
      <c r="H18" s="25">
        <v>366.6</v>
      </c>
      <c r="I18" s="25">
        <v>111.2</v>
      </c>
      <c r="J18" s="25">
        <v>119.4</v>
      </c>
      <c r="K18" s="25">
        <v>1854.5</v>
      </c>
      <c r="L18" s="25">
        <v>415.65</v>
      </c>
      <c r="M18" s="25">
        <v>524.85</v>
      </c>
      <c r="N18" s="23">
        <v>10093</v>
      </c>
      <c r="O18" s="25">
        <v>8883</v>
      </c>
      <c r="P18" s="25">
        <v>119.2</v>
      </c>
      <c r="Q18" s="25">
        <v>278.39999999999998</v>
      </c>
      <c r="R18" s="25">
        <v>435.15</v>
      </c>
      <c r="S18" s="46">
        <f t="shared" si="1"/>
        <v>10093</v>
      </c>
      <c r="T18" s="47">
        <f t="shared" si="2"/>
        <v>111.2</v>
      </c>
      <c r="U18" s="41" t="s">
        <v>309</v>
      </c>
    </row>
    <row r="19" spans="1:21">
      <c r="A19" s="4" t="s">
        <v>27</v>
      </c>
      <c r="B19" s="4" t="s">
        <v>17</v>
      </c>
      <c r="C19" s="25">
        <v>16680</v>
      </c>
      <c r="D19" s="25">
        <v>22765</v>
      </c>
      <c r="E19" s="25">
        <v>20980</v>
      </c>
      <c r="F19" s="25">
        <v>28185</v>
      </c>
      <c r="G19" s="25">
        <v>34125</v>
      </c>
      <c r="H19" s="25">
        <v>19970</v>
      </c>
      <c r="I19" s="25">
        <v>20330</v>
      </c>
      <c r="J19" s="25">
        <v>13545</v>
      </c>
      <c r="K19" s="25">
        <v>20540</v>
      </c>
      <c r="L19" s="25">
        <v>16585</v>
      </c>
      <c r="M19" s="25">
        <v>21730</v>
      </c>
      <c r="N19" s="25">
        <v>31210</v>
      </c>
      <c r="O19" s="25">
        <v>19720</v>
      </c>
      <c r="P19" s="25">
        <v>11205</v>
      </c>
      <c r="Q19" s="25">
        <v>10705</v>
      </c>
      <c r="R19" s="23">
        <v>47205</v>
      </c>
      <c r="S19" s="46">
        <f t="shared" si="1"/>
        <v>47205</v>
      </c>
      <c r="T19" s="47">
        <f t="shared" si="2"/>
        <v>10705</v>
      </c>
      <c r="U19" s="41" t="s">
        <v>308</v>
      </c>
    </row>
    <row r="20" spans="1:21">
      <c r="A20" s="4" t="s">
        <v>28</v>
      </c>
      <c r="B20" s="4" t="s">
        <v>17</v>
      </c>
      <c r="C20" s="25">
        <v>3.1819999999999999</v>
      </c>
      <c r="D20" s="24" t="s">
        <v>53</v>
      </c>
      <c r="E20" s="24" t="s">
        <v>53</v>
      </c>
      <c r="F20" s="23">
        <v>3.637</v>
      </c>
      <c r="G20" s="24" t="s">
        <v>53</v>
      </c>
      <c r="H20" s="25">
        <v>2.085</v>
      </c>
      <c r="I20" s="25">
        <v>0.86399999999999999</v>
      </c>
      <c r="J20" s="48" t="s">
        <v>53</v>
      </c>
      <c r="K20" s="48" t="s">
        <v>53</v>
      </c>
      <c r="L20" s="48" t="s">
        <v>53</v>
      </c>
      <c r="M20" s="24" t="s">
        <v>53</v>
      </c>
      <c r="N20" s="24" t="s">
        <v>53</v>
      </c>
      <c r="O20" s="25">
        <v>1.8759999999999999</v>
      </c>
      <c r="P20" s="25">
        <v>1.0044999999999999</v>
      </c>
      <c r="Q20" s="25">
        <v>2.3889999999999998</v>
      </c>
      <c r="R20" s="24" t="s">
        <v>53</v>
      </c>
      <c r="S20" s="46">
        <f t="shared" si="1"/>
        <v>3.637</v>
      </c>
      <c r="T20" s="47">
        <f t="shared" si="2"/>
        <v>0.86399999999999999</v>
      </c>
      <c r="U20" s="41" t="s">
        <v>307</v>
      </c>
    </row>
    <row r="21" spans="1:21">
      <c r="A21" s="4" t="s">
        <v>29</v>
      </c>
      <c r="B21" s="4" t="s">
        <v>17</v>
      </c>
      <c r="C21" s="25">
        <v>5.9179999999999993</v>
      </c>
      <c r="D21" s="24" t="s">
        <v>53</v>
      </c>
      <c r="E21" s="24" t="s">
        <v>53</v>
      </c>
      <c r="F21" s="24" t="s">
        <v>53</v>
      </c>
      <c r="G21" s="24" t="s">
        <v>53</v>
      </c>
      <c r="H21" s="24" t="s">
        <v>53</v>
      </c>
      <c r="I21" s="24" t="s">
        <v>53</v>
      </c>
      <c r="J21" s="24" t="s">
        <v>53</v>
      </c>
      <c r="K21" s="24" t="s">
        <v>53</v>
      </c>
      <c r="L21" s="24" t="s">
        <v>53</v>
      </c>
      <c r="M21" s="24" t="s">
        <v>53</v>
      </c>
      <c r="N21" s="24" t="s">
        <v>53</v>
      </c>
      <c r="O21" s="23">
        <v>1.8239999999999998</v>
      </c>
      <c r="P21" s="24" t="s">
        <v>53</v>
      </c>
      <c r="Q21" s="24" t="s">
        <v>53</v>
      </c>
      <c r="R21" s="24" t="s">
        <v>53</v>
      </c>
      <c r="S21" s="46">
        <f t="shared" si="1"/>
        <v>1.8239999999999998</v>
      </c>
      <c r="T21" s="47" t="s">
        <v>53</v>
      </c>
      <c r="U21" s="41" t="s">
        <v>187</v>
      </c>
    </row>
    <row r="22" spans="1:21">
      <c r="A22" s="4" t="s">
        <v>30</v>
      </c>
      <c r="B22" s="4" t="s">
        <v>17</v>
      </c>
      <c r="C22" s="25">
        <v>34.76</v>
      </c>
      <c r="D22" s="25">
        <v>49.43</v>
      </c>
      <c r="E22" s="25">
        <v>1.4039999999999999</v>
      </c>
      <c r="F22" s="25">
        <v>57.594999999999999</v>
      </c>
      <c r="G22" s="25">
        <v>98.10499999999999</v>
      </c>
      <c r="H22" s="25">
        <v>0.86699999999999999</v>
      </c>
      <c r="I22" s="24" t="s">
        <v>53</v>
      </c>
      <c r="J22" s="25">
        <v>3.7505000000000002</v>
      </c>
      <c r="K22" s="25">
        <v>60.715000000000003</v>
      </c>
      <c r="L22" s="25">
        <v>15.526</v>
      </c>
      <c r="M22" s="25">
        <v>5.9485000000000001</v>
      </c>
      <c r="N22" s="23">
        <v>139.9</v>
      </c>
      <c r="O22" s="25">
        <v>137.69999999999999</v>
      </c>
      <c r="P22" s="25">
        <v>7.2629999999999999</v>
      </c>
      <c r="Q22" s="25">
        <v>16.45</v>
      </c>
      <c r="R22" s="25">
        <v>13.48</v>
      </c>
      <c r="S22" s="46">
        <f t="shared" ref="S22:S40" si="3">MAX(D22:R22)</f>
        <v>139.9</v>
      </c>
      <c r="T22" s="47" t="s">
        <v>53</v>
      </c>
      <c r="U22" s="41" t="s">
        <v>188</v>
      </c>
    </row>
    <row r="23" spans="1:21">
      <c r="A23" s="4" t="s">
        <v>31</v>
      </c>
      <c r="B23" s="4" t="s">
        <v>17</v>
      </c>
      <c r="C23" s="25">
        <v>26.07</v>
      </c>
      <c r="D23" s="25">
        <v>36.085000000000001</v>
      </c>
      <c r="E23" s="25">
        <v>6.6315</v>
      </c>
      <c r="F23" s="25">
        <v>43.44</v>
      </c>
      <c r="G23" s="25">
        <v>44.3</v>
      </c>
      <c r="H23" s="25">
        <v>21.865000000000002</v>
      </c>
      <c r="I23" s="25">
        <v>30.545000000000002</v>
      </c>
      <c r="J23" s="25">
        <v>24.35</v>
      </c>
      <c r="K23" s="25">
        <v>37.974999999999994</v>
      </c>
      <c r="L23" s="48" t="s">
        <v>53</v>
      </c>
      <c r="M23" s="25">
        <v>30.92</v>
      </c>
      <c r="N23" s="25">
        <v>29.98</v>
      </c>
      <c r="O23" s="48" t="s">
        <v>53</v>
      </c>
      <c r="P23" s="25">
        <v>13.17</v>
      </c>
      <c r="Q23" s="25">
        <v>36.305</v>
      </c>
      <c r="R23" s="23">
        <v>78.44</v>
      </c>
      <c r="S23" s="46">
        <f t="shared" si="3"/>
        <v>78.44</v>
      </c>
      <c r="T23" s="47">
        <f t="shared" si="2"/>
        <v>6.6315</v>
      </c>
      <c r="U23" s="41" t="s">
        <v>328</v>
      </c>
    </row>
    <row r="24" spans="1:21">
      <c r="A24" s="4" t="s">
        <v>32</v>
      </c>
      <c r="B24" s="4" t="s">
        <v>17</v>
      </c>
      <c r="C24" s="25">
        <v>310.7</v>
      </c>
      <c r="D24" s="23">
        <v>5743.5</v>
      </c>
      <c r="E24" s="25">
        <v>1419.5</v>
      </c>
      <c r="F24" s="25">
        <v>731.05</v>
      </c>
      <c r="G24" s="25">
        <v>666.15</v>
      </c>
      <c r="H24" s="25">
        <v>233.35</v>
      </c>
      <c r="I24" s="63">
        <v>150.05000000000001</v>
      </c>
      <c r="J24" s="63">
        <v>69.765000000000001</v>
      </c>
      <c r="K24" s="63">
        <v>80.89</v>
      </c>
      <c r="L24" s="25">
        <v>112.44999999999999</v>
      </c>
      <c r="M24" s="25">
        <v>105.05</v>
      </c>
      <c r="N24" s="25">
        <v>263.64999999999998</v>
      </c>
      <c r="O24" s="25">
        <v>185.05</v>
      </c>
      <c r="P24" s="25">
        <v>232.05</v>
      </c>
      <c r="Q24" s="25">
        <v>98.284999999999997</v>
      </c>
      <c r="R24" s="25">
        <v>729.5</v>
      </c>
      <c r="S24" s="46">
        <f t="shared" si="3"/>
        <v>5743.5</v>
      </c>
      <c r="T24" s="47">
        <f t="shared" si="2"/>
        <v>69.765000000000001</v>
      </c>
      <c r="U24" s="41" t="s">
        <v>327</v>
      </c>
    </row>
    <row r="25" spans="1:21">
      <c r="A25" s="4" t="s">
        <v>33</v>
      </c>
      <c r="B25" s="4" t="s">
        <v>17</v>
      </c>
      <c r="C25" s="25">
        <v>16.475000000000001</v>
      </c>
      <c r="D25" s="48" t="s">
        <v>53</v>
      </c>
      <c r="E25" s="63">
        <v>18.475000000000001</v>
      </c>
      <c r="F25" s="48" t="s">
        <v>53</v>
      </c>
      <c r="G25" s="48" t="s">
        <v>53</v>
      </c>
      <c r="H25" s="48" t="s">
        <v>53</v>
      </c>
      <c r="I25" s="25">
        <v>71.335000000000008</v>
      </c>
      <c r="J25" s="48" t="s">
        <v>53</v>
      </c>
      <c r="K25" s="25">
        <v>19.03</v>
      </c>
      <c r="L25" s="48" t="s">
        <v>53</v>
      </c>
      <c r="M25" s="48" t="s">
        <v>53</v>
      </c>
      <c r="N25" s="23">
        <v>115.3</v>
      </c>
      <c r="O25" s="48" t="s">
        <v>53</v>
      </c>
      <c r="P25" s="25">
        <v>38.855000000000004</v>
      </c>
      <c r="Q25" s="48" t="s">
        <v>53</v>
      </c>
      <c r="R25" s="25">
        <v>44.18</v>
      </c>
      <c r="S25" s="46">
        <f t="shared" si="3"/>
        <v>115.3</v>
      </c>
      <c r="T25" s="47">
        <f t="shared" si="2"/>
        <v>18.475000000000001</v>
      </c>
      <c r="U25" s="41" t="s">
        <v>326</v>
      </c>
    </row>
    <row r="26" spans="1:21">
      <c r="A26" s="4" t="s">
        <v>34</v>
      </c>
      <c r="B26" s="4" t="s">
        <v>17</v>
      </c>
      <c r="C26" s="25">
        <v>2709</v>
      </c>
      <c r="D26" s="25">
        <v>8116</v>
      </c>
      <c r="E26" s="25">
        <v>1065.7</v>
      </c>
      <c r="F26" s="25">
        <v>3544.5</v>
      </c>
      <c r="G26" s="25">
        <v>7752</v>
      </c>
      <c r="H26" s="25">
        <v>1040.75</v>
      </c>
      <c r="I26" s="63">
        <v>307.25</v>
      </c>
      <c r="J26" s="63">
        <v>296.75</v>
      </c>
      <c r="K26" s="63">
        <v>3573</v>
      </c>
      <c r="L26" s="25">
        <v>1420</v>
      </c>
      <c r="M26" s="25">
        <v>2577</v>
      </c>
      <c r="N26" s="23">
        <v>30630</v>
      </c>
      <c r="O26" s="25">
        <v>16050</v>
      </c>
      <c r="P26" s="25">
        <v>648.29999999999995</v>
      </c>
      <c r="Q26" s="25">
        <v>1157.5</v>
      </c>
      <c r="R26" s="25">
        <v>1556.5</v>
      </c>
      <c r="S26" s="46">
        <f t="shared" si="3"/>
        <v>30630</v>
      </c>
      <c r="T26" s="47">
        <f t="shared" si="2"/>
        <v>296.75</v>
      </c>
      <c r="U26" s="41" t="s">
        <v>325</v>
      </c>
    </row>
    <row r="27" spans="1:21">
      <c r="A27" s="4" t="s">
        <v>35</v>
      </c>
      <c r="B27" s="4" t="s">
        <v>17</v>
      </c>
      <c r="C27" s="25">
        <v>6322</v>
      </c>
      <c r="D27" s="25">
        <v>18465</v>
      </c>
      <c r="E27" s="25">
        <v>2117</v>
      </c>
      <c r="F27" s="25">
        <v>10222</v>
      </c>
      <c r="G27" s="25">
        <v>18430</v>
      </c>
      <c r="H27" s="25">
        <v>2109</v>
      </c>
      <c r="I27" s="63">
        <v>560.70000000000005</v>
      </c>
      <c r="J27" s="63">
        <v>555</v>
      </c>
      <c r="K27" s="63">
        <v>10078</v>
      </c>
      <c r="L27" s="25">
        <v>2630.5</v>
      </c>
      <c r="M27" s="25">
        <v>4960.5</v>
      </c>
      <c r="N27" s="23">
        <v>70865</v>
      </c>
      <c r="O27" s="25">
        <v>37495</v>
      </c>
      <c r="P27" s="25">
        <v>1177.5</v>
      </c>
      <c r="Q27" s="25">
        <v>2357</v>
      </c>
      <c r="R27" s="25">
        <v>3190</v>
      </c>
      <c r="S27" s="46">
        <f t="shared" si="3"/>
        <v>70865</v>
      </c>
      <c r="T27" s="47">
        <f t="shared" si="2"/>
        <v>555</v>
      </c>
      <c r="U27" s="41" t="s">
        <v>324</v>
      </c>
    </row>
    <row r="28" spans="1:21">
      <c r="A28" s="4" t="s">
        <v>36</v>
      </c>
      <c r="B28" s="4" t="s">
        <v>17</v>
      </c>
      <c r="C28" s="25">
        <v>818.1</v>
      </c>
      <c r="D28" s="25">
        <v>2222.5</v>
      </c>
      <c r="E28" s="25">
        <v>232.29999999999998</v>
      </c>
      <c r="F28" s="25">
        <v>1049.5</v>
      </c>
      <c r="G28" s="25">
        <v>2247</v>
      </c>
      <c r="H28" s="25">
        <v>286.55</v>
      </c>
      <c r="I28" s="63">
        <v>70.98</v>
      </c>
      <c r="J28" s="63">
        <v>68.33</v>
      </c>
      <c r="K28" s="63">
        <v>1192.5</v>
      </c>
      <c r="L28" s="25">
        <v>360.3</v>
      </c>
      <c r="M28" s="25">
        <v>651.75</v>
      </c>
      <c r="N28" s="23">
        <v>7311</v>
      </c>
      <c r="O28" s="25">
        <v>4377.5</v>
      </c>
      <c r="P28" s="25">
        <v>131.69999999999999</v>
      </c>
      <c r="Q28" s="25">
        <v>229.55</v>
      </c>
      <c r="R28" s="25">
        <v>384.15</v>
      </c>
      <c r="S28" s="46">
        <f t="shared" si="3"/>
        <v>7311</v>
      </c>
      <c r="T28" s="47">
        <f t="shared" si="2"/>
        <v>68.33</v>
      </c>
      <c r="U28" s="41" t="s">
        <v>323</v>
      </c>
    </row>
    <row r="29" spans="1:21">
      <c r="A29" s="4" t="s">
        <v>37</v>
      </c>
      <c r="B29" s="4" t="s">
        <v>17</v>
      </c>
      <c r="C29" s="25">
        <v>3335.5</v>
      </c>
      <c r="D29" s="25">
        <v>8888.5</v>
      </c>
      <c r="E29" s="25">
        <v>976.1</v>
      </c>
      <c r="F29" s="25">
        <v>4294.5</v>
      </c>
      <c r="G29" s="25">
        <v>9592</v>
      </c>
      <c r="H29" s="25">
        <v>1143.5</v>
      </c>
      <c r="I29" s="63">
        <v>320.64999999999998</v>
      </c>
      <c r="J29" s="63">
        <v>314.25</v>
      </c>
      <c r="K29" s="63">
        <v>5022.5</v>
      </c>
      <c r="L29" s="25">
        <v>1399.5</v>
      </c>
      <c r="M29" s="25">
        <v>2515</v>
      </c>
      <c r="N29" s="23">
        <v>27105</v>
      </c>
      <c r="O29" s="25">
        <v>17990</v>
      </c>
      <c r="P29" s="25">
        <v>465.55</v>
      </c>
      <c r="Q29" s="25">
        <v>801.25</v>
      </c>
      <c r="R29" s="25">
        <v>1434</v>
      </c>
      <c r="S29" s="46">
        <f t="shared" si="3"/>
        <v>27105</v>
      </c>
      <c r="T29" s="47">
        <f t="shared" si="2"/>
        <v>314.25</v>
      </c>
      <c r="U29" s="41" t="s">
        <v>322</v>
      </c>
    </row>
    <row r="30" spans="1:21">
      <c r="A30" s="4" t="s">
        <v>38</v>
      </c>
      <c r="B30" s="4" t="s">
        <v>17</v>
      </c>
      <c r="C30" s="25">
        <v>727.15000000000009</v>
      </c>
      <c r="D30" s="25">
        <v>1704</v>
      </c>
      <c r="E30" s="25">
        <v>150.44999999999999</v>
      </c>
      <c r="F30" s="25">
        <v>827.5</v>
      </c>
      <c r="G30" s="25">
        <v>2080</v>
      </c>
      <c r="H30" s="25">
        <v>248.6</v>
      </c>
      <c r="I30" s="63">
        <v>74.63</v>
      </c>
      <c r="J30" s="63">
        <v>54.400000000000006</v>
      </c>
      <c r="K30" s="63">
        <v>987.1</v>
      </c>
      <c r="L30" s="25">
        <v>280.35000000000002</v>
      </c>
      <c r="M30" s="25">
        <v>458.95</v>
      </c>
      <c r="N30" s="23">
        <v>4616.5</v>
      </c>
      <c r="O30" s="25">
        <v>3527</v>
      </c>
      <c r="P30" s="25">
        <v>83.305000000000007</v>
      </c>
      <c r="Q30" s="25">
        <v>137.75</v>
      </c>
      <c r="R30" s="25">
        <v>302.70000000000005</v>
      </c>
      <c r="S30" s="46">
        <f t="shared" si="3"/>
        <v>4616.5</v>
      </c>
      <c r="T30" s="47">
        <f t="shared" si="2"/>
        <v>54.400000000000006</v>
      </c>
      <c r="U30" s="41" t="s">
        <v>321</v>
      </c>
    </row>
    <row r="31" spans="1:21">
      <c r="A31" s="4" t="s">
        <v>39</v>
      </c>
      <c r="B31" s="4" t="s">
        <v>17</v>
      </c>
      <c r="C31" s="25">
        <v>352.65</v>
      </c>
      <c r="D31" s="25">
        <v>614.09999999999991</v>
      </c>
      <c r="E31" s="25">
        <v>48.774999999999999</v>
      </c>
      <c r="F31" s="25">
        <v>377.29999999999995</v>
      </c>
      <c r="G31" s="25">
        <v>872.75</v>
      </c>
      <c r="H31" s="25">
        <v>126.19999999999999</v>
      </c>
      <c r="I31" s="63">
        <v>74.02000000000001</v>
      </c>
      <c r="J31" s="63">
        <v>79.715000000000003</v>
      </c>
      <c r="K31" s="63">
        <v>490.75</v>
      </c>
      <c r="L31" s="25">
        <v>107.25</v>
      </c>
      <c r="M31" s="25">
        <v>136.75</v>
      </c>
      <c r="N31" s="23">
        <v>1228.5</v>
      </c>
      <c r="O31" s="25">
        <v>1056</v>
      </c>
      <c r="P31" s="25">
        <v>63.145000000000003</v>
      </c>
      <c r="Q31" s="25">
        <v>89.73</v>
      </c>
      <c r="R31" s="25">
        <v>258.75</v>
      </c>
      <c r="S31" s="46">
        <f t="shared" si="3"/>
        <v>1228.5</v>
      </c>
      <c r="T31" s="47">
        <f t="shared" si="2"/>
        <v>48.774999999999999</v>
      </c>
      <c r="U31" s="41" t="s">
        <v>320</v>
      </c>
    </row>
    <row r="32" spans="1:21">
      <c r="A32" s="4" t="s">
        <v>40</v>
      </c>
      <c r="B32" s="4" t="s">
        <v>17</v>
      </c>
      <c r="C32" s="25">
        <v>732.8</v>
      </c>
      <c r="D32" s="25">
        <v>1556</v>
      </c>
      <c r="E32" s="25">
        <v>118.35</v>
      </c>
      <c r="F32" s="25">
        <v>792</v>
      </c>
      <c r="G32" s="25">
        <v>2056</v>
      </c>
      <c r="H32" s="25">
        <v>280.54999999999995</v>
      </c>
      <c r="I32" s="63">
        <v>86.009999999999991</v>
      </c>
      <c r="J32" s="63">
        <v>99.064999999999998</v>
      </c>
      <c r="K32" s="63">
        <v>1002.8</v>
      </c>
      <c r="L32" s="25">
        <v>286.55</v>
      </c>
      <c r="M32" s="25">
        <v>422.1</v>
      </c>
      <c r="N32" s="23">
        <v>3938.5</v>
      </c>
      <c r="O32" s="25">
        <v>3058</v>
      </c>
      <c r="P32" s="25">
        <v>124.35</v>
      </c>
      <c r="Q32" s="25">
        <v>184.5</v>
      </c>
      <c r="R32" s="25">
        <v>389.29999999999995</v>
      </c>
      <c r="S32" s="46">
        <f t="shared" si="3"/>
        <v>3938.5</v>
      </c>
      <c r="T32" s="47">
        <f t="shared" si="2"/>
        <v>86.009999999999991</v>
      </c>
      <c r="U32" s="41" t="s">
        <v>319</v>
      </c>
    </row>
    <row r="33" spans="1:21">
      <c r="A33" s="4" t="s">
        <v>41</v>
      </c>
      <c r="B33" s="4" t="s">
        <v>17</v>
      </c>
      <c r="C33" s="25">
        <v>92.254999999999995</v>
      </c>
      <c r="D33" s="25">
        <v>199.25</v>
      </c>
      <c r="E33" s="25">
        <v>10.160499999999999</v>
      </c>
      <c r="F33" s="25">
        <v>84.275000000000006</v>
      </c>
      <c r="G33" s="25">
        <v>270.10000000000002</v>
      </c>
      <c r="H33" s="25">
        <v>28.324999999999999</v>
      </c>
      <c r="I33" s="63">
        <v>7.6820000000000004</v>
      </c>
      <c r="J33" s="63">
        <v>6.13</v>
      </c>
      <c r="K33" s="63">
        <v>110.78999999999999</v>
      </c>
      <c r="L33" s="25">
        <v>27.009999999999998</v>
      </c>
      <c r="M33" s="25">
        <v>41.92</v>
      </c>
      <c r="N33" s="23">
        <v>462.9</v>
      </c>
      <c r="O33" s="25">
        <v>396.45000000000005</v>
      </c>
      <c r="P33" s="25">
        <v>5.0674999999999999</v>
      </c>
      <c r="Q33" s="25">
        <v>14.735000000000001</v>
      </c>
      <c r="R33" s="25">
        <v>32.299999999999997</v>
      </c>
      <c r="S33" s="46">
        <f t="shared" si="3"/>
        <v>462.9</v>
      </c>
      <c r="T33" s="47">
        <f t="shared" si="2"/>
        <v>5.0674999999999999</v>
      </c>
      <c r="U33" s="41" t="s">
        <v>318</v>
      </c>
    </row>
    <row r="34" spans="1:21">
      <c r="A34" s="4" t="s">
        <v>42</v>
      </c>
      <c r="B34" s="4" t="s">
        <v>17</v>
      </c>
      <c r="C34" s="25">
        <v>553.5</v>
      </c>
      <c r="D34" s="25">
        <v>1006.1</v>
      </c>
      <c r="E34" s="25">
        <v>58.734999999999999</v>
      </c>
      <c r="F34" s="25">
        <v>406.4</v>
      </c>
      <c r="G34" s="25">
        <v>1488.5</v>
      </c>
      <c r="H34" s="25">
        <v>146.55000000000001</v>
      </c>
      <c r="I34" s="63">
        <v>47.435000000000002</v>
      </c>
      <c r="J34" s="63">
        <v>40.524999999999999</v>
      </c>
      <c r="K34" s="63">
        <v>574.85</v>
      </c>
      <c r="L34" s="25">
        <v>169.85</v>
      </c>
      <c r="M34" s="25">
        <v>192.4</v>
      </c>
      <c r="N34" s="23">
        <v>2318</v>
      </c>
      <c r="O34" s="25">
        <v>2067</v>
      </c>
      <c r="P34" s="25">
        <v>49.195</v>
      </c>
      <c r="Q34" s="25">
        <v>91.07</v>
      </c>
      <c r="R34" s="25">
        <v>172.4</v>
      </c>
      <c r="S34" s="46">
        <f t="shared" si="3"/>
        <v>2318</v>
      </c>
      <c r="T34" s="47">
        <f t="shared" si="2"/>
        <v>40.524999999999999</v>
      </c>
      <c r="U34" s="41" t="s">
        <v>317</v>
      </c>
    </row>
    <row r="35" spans="1:21">
      <c r="A35" s="4" t="s">
        <v>43</v>
      </c>
      <c r="B35" s="4" t="s">
        <v>17</v>
      </c>
      <c r="C35" s="25">
        <v>105.205</v>
      </c>
      <c r="D35" s="25">
        <v>190.95</v>
      </c>
      <c r="E35" s="25">
        <v>5.8115000000000006</v>
      </c>
      <c r="F35" s="25">
        <v>66.194999999999993</v>
      </c>
      <c r="G35" s="25">
        <v>277.10000000000002</v>
      </c>
      <c r="H35" s="25">
        <v>27.905000000000001</v>
      </c>
      <c r="I35" s="63">
        <v>8.26</v>
      </c>
      <c r="J35" s="63">
        <v>5.6165000000000003</v>
      </c>
      <c r="K35" s="63">
        <v>99.174999999999997</v>
      </c>
      <c r="L35" s="25">
        <v>27.1</v>
      </c>
      <c r="M35" s="25">
        <v>33.975000000000001</v>
      </c>
      <c r="N35" s="23">
        <v>391.1</v>
      </c>
      <c r="O35" s="25">
        <v>364.1</v>
      </c>
      <c r="P35" s="25">
        <v>5.9124999999999996</v>
      </c>
      <c r="Q35" s="25">
        <v>13.815000000000001</v>
      </c>
      <c r="R35" s="25">
        <v>27.33</v>
      </c>
      <c r="S35" s="46">
        <f t="shared" si="3"/>
        <v>391.1</v>
      </c>
      <c r="T35" s="47">
        <f t="shared" si="2"/>
        <v>5.6165000000000003</v>
      </c>
      <c r="U35" s="41" t="s">
        <v>316</v>
      </c>
    </row>
    <row r="36" spans="1:21">
      <c r="A36" s="4" t="s">
        <v>44</v>
      </c>
      <c r="B36" s="4" t="s">
        <v>17</v>
      </c>
      <c r="C36" s="25">
        <v>314.8</v>
      </c>
      <c r="D36" s="25">
        <v>553.9</v>
      </c>
      <c r="E36" s="25">
        <v>20.504999999999999</v>
      </c>
      <c r="F36" s="25">
        <v>182.5</v>
      </c>
      <c r="G36" s="25">
        <v>748.65000000000009</v>
      </c>
      <c r="H36" s="25">
        <v>88.550000000000011</v>
      </c>
      <c r="I36" s="63">
        <v>21.57</v>
      </c>
      <c r="J36" s="63">
        <v>20.549999999999997</v>
      </c>
      <c r="K36" s="63">
        <v>275.39999999999998</v>
      </c>
      <c r="L36" s="25">
        <v>68.33</v>
      </c>
      <c r="M36" s="25">
        <v>104.44999999999999</v>
      </c>
      <c r="N36" s="23">
        <v>1136.5</v>
      </c>
      <c r="O36" s="25">
        <v>998.4</v>
      </c>
      <c r="P36" s="25">
        <v>19.8</v>
      </c>
      <c r="Q36" s="25">
        <v>50.71</v>
      </c>
      <c r="R36" s="25">
        <v>83.114999999999995</v>
      </c>
      <c r="S36" s="46">
        <f t="shared" si="3"/>
        <v>1136.5</v>
      </c>
      <c r="T36" s="47">
        <f t="shared" si="2"/>
        <v>19.8</v>
      </c>
      <c r="U36" s="41" t="s">
        <v>315</v>
      </c>
    </row>
    <row r="37" spans="1:21">
      <c r="A37" s="4" t="s">
        <v>45</v>
      </c>
      <c r="B37" s="4" t="s">
        <v>17</v>
      </c>
      <c r="C37" s="25">
        <v>42</v>
      </c>
      <c r="D37" s="25">
        <v>67.830000000000013</v>
      </c>
      <c r="E37" s="25">
        <v>0.255</v>
      </c>
      <c r="F37" s="25">
        <v>20.54</v>
      </c>
      <c r="G37" s="25">
        <v>98.460000000000008</v>
      </c>
      <c r="H37" s="25">
        <v>10.435</v>
      </c>
      <c r="I37" s="63">
        <v>3.3624999999999998</v>
      </c>
      <c r="J37" s="63">
        <v>3.9560000000000004</v>
      </c>
      <c r="K37" s="63">
        <v>29.145</v>
      </c>
      <c r="L37" s="25">
        <v>10.1905</v>
      </c>
      <c r="M37" s="25">
        <v>4.5555000000000003</v>
      </c>
      <c r="N37" s="23">
        <v>132.75</v>
      </c>
      <c r="O37" s="25">
        <v>127.7</v>
      </c>
      <c r="P37" s="24" t="s">
        <v>53</v>
      </c>
      <c r="Q37" s="25">
        <v>5.6665000000000001</v>
      </c>
      <c r="R37" s="25">
        <v>5.5410000000000004</v>
      </c>
      <c r="S37" s="46">
        <f t="shared" si="3"/>
        <v>132.75</v>
      </c>
      <c r="T37" s="47" t="s">
        <v>53</v>
      </c>
      <c r="U37" s="41" t="s">
        <v>189</v>
      </c>
    </row>
    <row r="38" spans="1:21">
      <c r="A38" s="4" t="s">
        <v>46</v>
      </c>
      <c r="B38" s="4" t="s">
        <v>17</v>
      </c>
      <c r="C38" s="25">
        <v>305.5</v>
      </c>
      <c r="D38" s="25">
        <v>488.45</v>
      </c>
      <c r="E38" s="25">
        <v>12.675000000000001</v>
      </c>
      <c r="F38" s="25">
        <v>116.63</v>
      </c>
      <c r="G38" s="25">
        <v>707.6</v>
      </c>
      <c r="H38" s="25">
        <v>78.87</v>
      </c>
      <c r="I38" s="63">
        <v>23.015000000000001</v>
      </c>
      <c r="J38" s="63">
        <v>12.073</v>
      </c>
      <c r="K38" s="63">
        <v>207.2</v>
      </c>
      <c r="L38" s="25">
        <v>62.209999999999994</v>
      </c>
      <c r="M38" s="25">
        <v>83.87</v>
      </c>
      <c r="N38" s="23">
        <v>864.25</v>
      </c>
      <c r="O38" s="25">
        <v>810.90000000000009</v>
      </c>
      <c r="P38" s="25">
        <v>18.395</v>
      </c>
      <c r="Q38" s="25">
        <v>37.22</v>
      </c>
      <c r="R38" s="25">
        <v>63.46</v>
      </c>
      <c r="S38" s="46">
        <f t="shared" si="3"/>
        <v>864.25</v>
      </c>
      <c r="T38" s="47">
        <f t="shared" si="2"/>
        <v>12.073</v>
      </c>
      <c r="U38" s="41" t="s">
        <v>190</v>
      </c>
    </row>
    <row r="39" spans="1:21">
      <c r="A39" s="4" t="s">
        <v>47</v>
      </c>
      <c r="B39" s="4" t="s">
        <v>17</v>
      </c>
      <c r="C39" s="25">
        <v>34.840000000000003</v>
      </c>
      <c r="D39" s="25">
        <v>52.445</v>
      </c>
      <c r="E39" s="25">
        <v>-1.6895</v>
      </c>
      <c r="F39" s="25">
        <v>12.9</v>
      </c>
      <c r="G39" s="25">
        <v>81.954999999999998</v>
      </c>
      <c r="H39" s="25">
        <v>5.2929999999999993</v>
      </c>
      <c r="I39" s="63">
        <v>3.0754999999999999</v>
      </c>
      <c r="J39" s="63">
        <v>0.62999999999999989</v>
      </c>
      <c r="K39" s="63">
        <v>26.66</v>
      </c>
      <c r="L39" s="25">
        <v>2.8659999999999997</v>
      </c>
      <c r="M39" s="48" t="s">
        <v>53</v>
      </c>
      <c r="N39" s="25">
        <v>90.740000000000009</v>
      </c>
      <c r="O39" s="23">
        <v>117.15</v>
      </c>
      <c r="P39" s="24" t="s">
        <v>53</v>
      </c>
      <c r="Q39" s="24" t="s">
        <v>53</v>
      </c>
      <c r="R39" s="24" t="s">
        <v>53</v>
      </c>
      <c r="S39" s="46">
        <f t="shared" si="3"/>
        <v>117.15</v>
      </c>
      <c r="T39" s="47" t="s">
        <v>53</v>
      </c>
      <c r="U39" s="41" t="s">
        <v>261</v>
      </c>
    </row>
    <row r="40" spans="1:21">
      <c r="A40" s="4" t="s">
        <v>48</v>
      </c>
      <c r="B40" s="4" t="s">
        <v>17</v>
      </c>
      <c r="C40" s="25">
        <v>35.614999999999995</v>
      </c>
      <c r="D40" s="25">
        <v>24.765000000000001</v>
      </c>
      <c r="E40" s="25">
        <v>58.58</v>
      </c>
      <c r="F40" s="25">
        <v>41.21</v>
      </c>
      <c r="G40" s="25">
        <v>27.29</v>
      </c>
      <c r="H40" s="25">
        <v>58.66</v>
      </c>
      <c r="I40" s="63">
        <v>53.995000000000005</v>
      </c>
      <c r="J40" s="63">
        <v>45.894999999999996</v>
      </c>
      <c r="K40" s="63">
        <v>47.980000000000004</v>
      </c>
      <c r="L40" s="25">
        <v>56.5</v>
      </c>
      <c r="M40" s="25">
        <v>47.355000000000004</v>
      </c>
      <c r="N40" s="25">
        <v>50.204999999999998</v>
      </c>
      <c r="O40" s="25">
        <v>71.664999999999992</v>
      </c>
      <c r="P40" s="25">
        <v>79.004999999999995</v>
      </c>
      <c r="Q40" s="25">
        <v>41.57</v>
      </c>
      <c r="R40" s="23">
        <v>118.9</v>
      </c>
      <c r="S40" s="46">
        <f t="shared" si="3"/>
        <v>118.9</v>
      </c>
      <c r="T40" s="47">
        <f t="shared" si="2"/>
        <v>24.765000000000001</v>
      </c>
      <c r="U40" s="41" t="s">
        <v>191</v>
      </c>
    </row>
    <row r="41" spans="1:21">
      <c r="A41" s="4" t="s">
        <v>49</v>
      </c>
      <c r="B41" s="4" t="s">
        <v>17</v>
      </c>
      <c r="C41" s="48" t="s">
        <v>53</v>
      </c>
      <c r="D41" s="48" t="s">
        <v>53</v>
      </c>
      <c r="E41" s="48" t="s">
        <v>53</v>
      </c>
      <c r="F41" s="48" t="s">
        <v>53</v>
      </c>
      <c r="G41" s="48" t="s">
        <v>53</v>
      </c>
      <c r="H41" s="48" t="s">
        <v>53</v>
      </c>
      <c r="I41" s="48" t="s">
        <v>53</v>
      </c>
      <c r="J41" s="48" t="s">
        <v>53</v>
      </c>
      <c r="K41" s="48" t="s">
        <v>53</v>
      </c>
      <c r="L41" s="48" t="s">
        <v>53</v>
      </c>
      <c r="M41" s="48" t="s">
        <v>53</v>
      </c>
      <c r="N41" s="48" t="s">
        <v>53</v>
      </c>
      <c r="O41" s="48" t="s">
        <v>53</v>
      </c>
      <c r="P41" s="48" t="s">
        <v>53</v>
      </c>
      <c r="Q41" s="48" t="s">
        <v>53</v>
      </c>
      <c r="R41" s="24" t="s">
        <v>53</v>
      </c>
      <c r="S41" s="46" t="s">
        <v>53</v>
      </c>
      <c r="T41" s="47" t="s">
        <v>53</v>
      </c>
      <c r="U41" s="41" t="s">
        <v>53</v>
      </c>
    </row>
    <row r="42" spans="1:21">
      <c r="A42" s="4" t="s">
        <v>50</v>
      </c>
      <c r="B42" s="4" t="s">
        <v>17</v>
      </c>
      <c r="C42" s="25">
        <v>0.58199999999999996</v>
      </c>
      <c r="D42" s="48" t="s">
        <v>53</v>
      </c>
      <c r="E42" s="48" t="s">
        <v>53</v>
      </c>
      <c r="F42" s="63">
        <v>1.248</v>
      </c>
      <c r="G42" s="48" t="s">
        <v>53</v>
      </c>
      <c r="H42" s="48" t="s">
        <v>53</v>
      </c>
      <c r="I42" s="48" t="s">
        <v>53</v>
      </c>
      <c r="J42" s="48" t="s">
        <v>53</v>
      </c>
      <c r="K42" s="48" t="s">
        <v>53</v>
      </c>
      <c r="L42" s="48" t="s">
        <v>53</v>
      </c>
      <c r="M42" s="48" t="s">
        <v>53</v>
      </c>
      <c r="N42" s="48" t="s">
        <v>53</v>
      </c>
      <c r="O42" s="63">
        <v>0</v>
      </c>
      <c r="P42" s="24" t="s">
        <v>53</v>
      </c>
      <c r="Q42" s="48" t="s">
        <v>53</v>
      </c>
      <c r="R42" s="24" t="s">
        <v>53</v>
      </c>
      <c r="S42" s="46" t="s">
        <v>53</v>
      </c>
      <c r="T42" s="47" t="s">
        <v>53</v>
      </c>
      <c r="U42" s="41" t="s">
        <v>53</v>
      </c>
    </row>
    <row r="43" spans="1:21">
      <c r="A43" s="4" t="s">
        <v>51</v>
      </c>
      <c r="B43" s="4" t="s">
        <v>17</v>
      </c>
      <c r="C43" s="48" t="s">
        <v>53</v>
      </c>
      <c r="D43" s="48" t="s">
        <v>53</v>
      </c>
      <c r="E43" s="48" t="s">
        <v>53</v>
      </c>
      <c r="F43" s="48" t="s">
        <v>53</v>
      </c>
      <c r="G43" s="48" t="s">
        <v>53</v>
      </c>
      <c r="H43" s="48" t="s">
        <v>53</v>
      </c>
      <c r="I43" s="48" t="s">
        <v>53</v>
      </c>
      <c r="J43" s="48" t="s">
        <v>53</v>
      </c>
      <c r="K43" s="48" t="s">
        <v>53</v>
      </c>
      <c r="L43" s="48" t="s">
        <v>53</v>
      </c>
      <c r="M43" s="48" t="s">
        <v>53</v>
      </c>
      <c r="N43" s="48" t="s">
        <v>53</v>
      </c>
      <c r="O43" s="63">
        <v>29.160000000000004</v>
      </c>
      <c r="P43" s="24" t="s">
        <v>53</v>
      </c>
      <c r="Q43" s="48" t="s">
        <v>53</v>
      </c>
      <c r="R43" s="24" t="s">
        <v>53</v>
      </c>
      <c r="S43" s="46" t="s">
        <v>53</v>
      </c>
      <c r="T43" s="47">
        <f t="shared" si="2"/>
        <v>29.160000000000004</v>
      </c>
      <c r="U43" s="41" t="s">
        <v>53</v>
      </c>
    </row>
    <row r="44" spans="1:21">
      <c r="A44" s="4" t="s">
        <v>52</v>
      </c>
      <c r="B44" s="4" t="s">
        <v>17</v>
      </c>
      <c r="C44" s="25">
        <v>152650</v>
      </c>
      <c r="D44" s="25">
        <v>25425</v>
      </c>
      <c r="E44" s="25">
        <v>26655</v>
      </c>
      <c r="F44" s="25">
        <v>18195</v>
      </c>
      <c r="G44" s="25">
        <v>13420</v>
      </c>
      <c r="H44" s="25">
        <v>18205</v>
      </c>
      <c r="I44" s="63">
        <v>19455</v>
      </c>
      <c r="J44" s="63">
        <v>18335</v>
      </c>
      <c r="K44" s="63">
        <v>15375</v>
      </c>
      <c r="L44" s="25">
        <v>19100</v>
      </c>
      <c r="M44" s="25">
        <v>19480</v>
      </c>
      <c r="N44" s="25">
        <v>13135</v>
      </c>
      <c r="O44" s="25">
        <v>15535</v>
      </c>
      <c r="P44" s="25">
        <v>25560</v>
      </c>
      <c r="Q44" s="25">
        <v>21985</v>
      </c>
      <c r="R44" s="23">
        <v>40555</v>
      </c>
      <c r="S44" s="46">
        <f>MAX(D44:R44)</f>
        <v>40555</v>
      </c>
      <c r="T44" s="47">
        <f t="shared" si="2"/>
        <v>13135</v>
      </c>
      <c r="U44" s="41" t="s">
        <v>192</v>
      </c>
    </row>
    <row r="45" spans="1:21">
      <c r="C45" s="65"/>
      <c r="E45" s="64"/>
      <c r="F45" s="64"/>
      <c r="H45" s="64"/>
      <c r="I45" s="64"/>
      <c r="J45" s="64"/>
      <c r="K45" s="64"/>
      <c r="L45" s="65"/>
      <c r="O45" s="64"/>
      <c r="Q45" s="64"/>
    </row>
    <row r="46" spans="1:21">
      <c r="A46" t="s">
        <v>186</v>
      </c>
      <c r="C46" s="65"/>
      <c r="E46" s="64"/>
      <c r="H46" s="64"/>
      <c r="I46" s="64"/>
      <c r="J46" s="64"/>
      <c r="K46" s="64"/>
      <c r="L46" s="65"/>
      <c r="Q46" s="64"/>
    </row>
    <row r="47" spans="1:21">
      <c r="A47" s="60" t="s">
        <v>331</v>
      </c>
      <c r="C47" s="65"/>
      <c r="E47" s="64"/>
      <c r="I47" s="64"/>
      <c r="J47" s="64"/>
      <c r="K47" s="64"/>
      <c r="L47" s="65"/>
      <c r="Q47" s="64"/>
    </row>
    <row r="48" spans="1:21">
      <c r="E48" s="64"/>
    </row>
  </sheetData>
  <phoneticPr fontId="9" type="noConversion"/>
  <pageMargins left="0.75" right="0.75" top="1" bottom="1" header="0.5" footer="0.5"/>
  <pageSetup paperSize="3" scale="78" fitToWidth="2" orientation="landscape" horizontalDpi="4294967292" verticalDpi="4294967292"/>
  <drawing r:id="rId1"/>
  <extLst>
    <ext xmlns:mx="http://schemas.microsoft.com/office/mac/excel/2008/main" uri="{64002731-A6B0-56B0-2670-7721B7C09600}">
      <mx:PLV Mode="0"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51"/>
  <sheetViews>
    <sheetView workbookViewId="0">
      <selection activeCell="Y1" sqref="Y1:AA1048576"/>
    </sheetView>
  </sheetViews>
  <sheetFormatPr baseColWidth="10" defaultRowHeight="16"/>
  <cols>
    <col min="1" max="1" width="14.33203125" customWidth="1"/>
    <col min="2" max="2" width="6.5" customWidth="1"/>
    <col min="3" max="4" width="18.33203125" style="3" customWidth="1"/>
    <col min="5" max="5" width="20.6640625" style="3" customWidth="1"/>
    <col min="6" max="6" width="21.1640625" style="3" customWidth="1"/>
    <col min="7" max="10" width="18.33203125" style="3" customWidth="1"/>
    <col min="11" max="11" width="23.6640625" style="3" customWidth="1"/>
    <col min="12" max="14" width="18.33203125" style="3" customWidth="1"/>
    <col min="15" max="15" width="18.33203125" style="26" customWidth="1"/>
  </cols>
  <sheetData>
    <row r="1" spans="1:25">
      <c r="A1" t="s">
        <v>16</v>
      </c>
      <c r="C1" s="1" t="s">
        <v>1</v>
      </c>
      <c r="D1" s="1" t="s">
        <v>2</v>
      </c>
      <c r="E1" s="1" t="s">
        <v>12</v>
      </c>
      <c r="F1" s="1" t="s">
        <v>11</v>
      </c>
      <c r="G1" s="1" t="s">
        <v>3</v>
      </c>
      <c r="H1" s="1" t="s">
        <v>4</v>
      </c>
      <c r="I1" s="1" t="s">
        <v>5</v>
      </c>
      <c r="J1" s="1" t="s">
        <v>126</v>
      </c>
      <c r="K1" s="1" t="s">
        <v>10</v>
      </c>
      <c r="L1" s="1" t="s">
        <v>125</v>
      </c>
      <c r="M1" s="33" t="s">
        <v>83</v>
      </c>
      <c r="N1" s="30" t="s">
        <v>84</v>
      </c>
      <c r="O1" s="28" t="s">
        <v>85</v>
      </c>
      <c r="Q1" s="62" t="s">
        <v>255</v>
      </c>
    </row>
    <row r="2" spans="1:25">
      <c r="C2" s="1"/>
      <c r="D2" s="1"/>
      <c r="E2" s="1"/>
      <c r="F2" s="1"/>
      <c r="G2" s="1"/>
      <c r="H2" s="1"/>
      <c r="I2" s="1"/>
      <c r="J2" s="1"/>
      <c r="K2" s="1"/>
      <c r="L2" s="1"/>
      <c r="M2" s="34"/>
      <c r="N2" s="31"/>
      <c r="O2" s="32"/>
    </row>
    <row r="3" spans="1:25" s="9" customFormat="1">
      <c r="A3" s="7" t="s">
        <v>54</v>
      </c>
      <c r="B3" s="8"/>
      <c r="C3" s="3">
        <v>306969</v>
      </c>
      <c r="D3" s="8">
        <v>311200</v>
      </c>
      <c r="E3" s="3">
        <v>338545</v>
      </c>
      <c r="F3" s="3">
        <v>338545</v>
      </c>
      <c r="G3" s="8">
        <v>358088</v>
      </c>
      <c r="H3" s="3">
        <v>351227</v>
      </c>
      <c r="I3" s="3">
        <v>320604</v>
      </c>
      <c r="J3" s="3">
        <v>370732</v>
      </c>
      <c r="K3" s="3">
        <v>338545</v>
      </c>
      <c r="L3" s="3">
        <v>370732</v>
      </c>
      <c r="M3" s="34"/>
      <c r="N3" s="31"/>
      <c r="O3" s="32"/>
    </row>
    <row r="4" spans="1:25" s="9" customFormat="1">
      <c r="A4" s="7" t="s">
        <v>55</v>
      </c>
      <c r="B4" s="8"/>
      <c r="C4" s="3">
        <v>4219709</v>
      </c>
      <c r="D4" s="8">
        <v>4225271</v>
      </c>
      <c r="E4" s="3">
        <v>4260977</v>
      </c>
      <c r="F4" s="3">
        <v>4260977</v>
      </c>
      <c r="G4" s="8">
        <v>4275335</v>
      </c>
      <c r="H4" s="3">
        <v>4385991</v>
      </c>
      <c r="I4" s="3">
        <v>4395944</v>
      </c>
      <c r="J4" s="3">
        <v>4301833</v>
      </c>
      <c r="K4" s="3">
        <v>4260977</v>
      </c>
      <c r="L4" s="3">
        <v>4301833</v>
      </c>
      <c r="M4" s="34"/>
      <c r="N4" s="31"/>
      <c r="O4" s="32"/>
    </row>
    <row r="5" spans="1:25" s="9" customFormat="1">
      <c r="A5" s="7" t="s">
        <v>56</v>
      </c>
      <c r="B5" s="8"/>
      <c r="C5" s="10">
        <v>-113.201598</v>
      </c>
      <c r="D5" s="11">
        <v>-113.15484600000001</v>
      </c>
      <c r="E5" s="10">
        <v>-112.851073</v>
      </c>
      <c r="F5" s="10">
        <v>-112.851073</v>
      </c>
      <c r="G5" s="10">
        <v>-112.630021</v>
      </c>
      <c r="H5" s="10">
        <v>-112.733045</v>
      </c>
      <c r="I5" s="10">
        <v>-113.09226700000001</v>
      </c>
      <c r="J5" s="10">
        <v>-112.48979</v>
      </c>
      <c r="K5" s="10">
        <v>-112.851073</v>
      </c>
      <c r="L5" s="10">
        <v>-112.48979</v>
      </c>
      <c r="M5" s="34"/>
      <c r="N5" s="31"/>
      <c r="O5" s="32"/>
    </row>
    <row r="6" spans="1:25" s="9" customFormat="1">
      <c r="A6" s="7" t="s">
        <v>57</v>
      </c>
      <c r="B6" s="8"/>
      <c r="C6" s="10">
        <v>38.104591999999997</v>
      </c>
      <c r="D6" s="11">
        <v>38.155579000000003</v>
      </c>
      <c r="E6" s="10">
        <v>38.482519000000003</v>
      </c>
      <c r="F6" s="10">
        <v>38.482519000000003</v>
      </c>
      <c r="G6" s="10">
        <v>38.615188000000003</v>
      </c>
      <c r="H6" s="10">
        <v>39.610754999999997</v>
      </c>
      <c r="I6" s="10">
        <v>39.694507999999999</v>
      </c>
      <c r="J6" s="10">
        <v>38.855834000000002</v>
      </c>
      <c r="K6" s="10">
        <v>38.482519000000003</v>
      </c>
      <c r="L6" s="10">
        <v>38.855834000000002</v>
      </c>
      <c r="M6" s="34"/>
      <c r="N6" s="31"/>
      <c r="O6" s="32"/>
    </row>
    <row r="7" spans="1:25">
      <c r="C7" s="1"/>
      <c r="D7" s="1"/>
      <c r="E7" s="1"/>
      <c r="F7" s="1"/>
      <c r="G7" s="1"/>
      <c r="H7" s="1"/>
      <c r="I7" s="1"/>
      <c r="J7" s="1"/>
      <c r="K7" s="1"/>
      <c r="L7" s="1"/>
      <c r="M7" s="34"/>
      <c r="N7" s="31"/>
      <c r="O7" s="32"/>
    </row>
    <row r="8" spans="1:25">
      <c r="A8" t="s">
        <v>13</v>
      </c>
      <c r="C8" s="1" t="s">
        <v>339</v>
      </c>
      <c r="D8" s="1" t="s">
        <v>338</v>
      </c>
      <c r="E8" s="2" t="s">
        <v>58</v>
      </c>
      <c r="F8" s="2" t="s">
        <v>340</v>
      </c>
      <c r="G8" s="1" t="s">
        <v>339</v>
      </c>
      <c r="H8" s="1" t="s">
        <v>339</v>
      </c>
      <c r="I8" s="1" t="s">
        <v>338</v>
      </c>
      <c r="J8" s="1" t="s">
        <v>8</v>
      </c>
      <c r="K8" s="2" t="s">
        <v>340</v>
      </c>
      <c r="L8" s="1" t="s">
        <v>8</v>
      </c>
      <c r="M8" s="34"/>
      <c r="N8" s="31"/>
      <c r="O8" s="32"/>
    </row>
    <row r="9" spans="1:25">
      <c r="A9" s="70" t="s">
        <v>398</v>
      </c>
      <c r="B9" s="3" t="s">
        <v>337</v>
      </c>
      <c r="E9" s="3">
        <v>190</v>
      </c>
      <c r="F9" s="3">
        <v>110</v>
      </c>
      <c r="K9" s="3">
        <v>152</v>
      </c>
      <c r="M9" s="33"/>
      <c r="N9" s="30"/>
      <c r="O9" s="28"/>
    </row>
    <row r="10" spans="1:25">
      <c r="A10" s="69" t="s">
        <v>336</v>
      </c>
      <c r="B10" s="3" t="s">
        <v>337</v>
      </c>
      <c r="C10" s="5">
        <v>12.2</v>
      </c>
      <c r="D10" s="5">
        <v>10.3</v>
      </c>
      <c r="E10" s="71">
        <v>6.8</v>
      </c>
      <c r="F10" s="25">
        <v>15.3</v>
      </c>
      <c r="G10" s="5">
        <v>9.6999999999999993</v>
      </c>
      <c r="H10" s="5">
        <v>13.8</v>
      </c>
      <c r="I10" s="23">
        <v>77</v>
      </c>
      <c r="J10" s="5" t="s">
        <v>344</v>
      </c>
      <c r="K10" s="5">
        <v>11.5</v>
      </c>
      <c r="L10" s="3" t="s">
        <v>344</v>
      </c>
      <c r="M10" s="23">
        <f>MAX(C10:L10)</f>
        <v>77</v>
      </c>
      <c r="N10" s="24">
        <v>7</v>
      </c>
      <c r="O10" s="28" t="s">
        <v>345</v>
      </c>
    </row>
    <row r="11" spans="1:25">
      <c r="A11" s="4" t="s">
        <v>18</v>
      </c>
      <c r="B11" s="5" t="s">
        <v>17</v>
      </c>
      <c r="C11" s="5">
        <v>10043.275217932753</v>
      </c>
      <c r="D11" s="5">
        <v>168.73698820263701</v>
      </c>
      <c r="E11" s="24" t="s">
        <v>53</v>
      </c>
      <c r="F11" s="5">
        <v>2158</v>
      </c>
      <c r="G11" s="5">
        <v>15736.759142496849</v>
      </c>
      <c r="H11" s="23">
        <v>15754.16666666667</v>
      </c>
      <c r="I11" s="24" t="s">
        <v>53</v>
      </c>
      <c r="J11" s="24" t="s">
        <v>53</v>
      </c>
      <c r="K11" s="24" t="s">
        <v>53</v>
      </c>
      <c r="L11" s="24" t="s">
        <v>53</v>
      </c>
      <c r="M11" s="23">
        <f>MAX(C11:H11)</f>
        <v>15754.16666666667</v>
      </c>
      <c r="N11" s="24" t="s">
        <v>53</v>
      </c>
      <c r="O11" s="28" t="s">
        <v>119</v>
      </c>
      <c r="Y11" s="86"/>
    </row>
    <row r="12" spans="1:25">
      <c r="A12" s="4" t="s">
        <v>19</v>
      </c>
      <c r="B12" s="5" t="s">
        <v>17</v>
      </c>
      <c r="C12" s="5">
        <v>16737.235367372352</v>
      </c>
      <c r="D12" s="23">
        <v>1136294.2401110341</v>
      </c>
      <c r="E12" s="5">
        <v>213157.89473684211</v>
      </c>
      <c r="F12" s="5">
        <v>220000</v>
      </c>
      <c r="G12" s="5">
        <v>432124.84237074404</v>
      </c>
      <c r="H12" s="5">
        <v>22354.166666666672</v>
      </c>
      <c r="I12" s="5">
        <v>816.6</v>
      </c>
      <c r="J12" s="5">
        <v>12407</v>
      </c>
      <c r="K12" s="5">
        <v>2449.5798319327728</v>
      </c>
      <c r="L12" s="24">
        <v>313.70292887029285</v>
      </c>
      <c r="M12" s="23">
        <f>MAX(C12:L12)</f>
        <v>1136294.2401110341</v>
      </c>
      <c r="N12" s="24">
        <f>MIN(D12:M12)</f>
        <v>313.70292887029285</v>
      </c>
      <c r="O12" s="28" t="s">
        <v>120</v>
      </c>
    </row>
    <row r="13" spans="1:25">
      <c r="A13" s="4" t="s">
        <v>20</v>
      </c>
      <c r="B13" s="5" t="s">
        <v>17</v>
      </c>
      <c r="C13" s="5">
        <v>5831.8804483188042</v>
      </c>
      <c r="D13" s="5">
        <v>69035.392088827211</v>
      </c>
      <c r="E13" s="5">
        <v>20967.368421052633</v>
      </c>
      <c r="F13" s="5">
        <v>27680</v>
      </c>
      <c r="G13" s="23">
        <v>98587.641866330407</v>
      </c>
      <c r="H13" s="5">
        <v>15310.416666666666</v>
      </c>
      <c r="I13" s="5">
        <v>351.2</v>
      </c>
      <c r="J13" s="5">
        <v>5210.5</v>
      </c>
      <c r="K13" s="5">
        <v>2357.1428571428569</v>
      </c>
      <c r="L13" s="29" t="s">
        <v>53</v>
      </c>
      <c r="M13" s="23">
        <f t="shared" ref="M13:M45" si="0">MAX(C13:L13)</f>
        <v>98587.641866330407</v>
      </c>
      <c r="N13" s="24" t="s">
        <v>53</v>
      </c>
      <c r="O13" s="28" t="s">
        <v>121</v>
      </c>
    </row>
    <row r="14" spans="1:25">
      <c r="A14" s="4" t="s">
        <v>21</v>
      </c>
      <c r="B14" s="5" t="s">
        <v>17</v>
      </c>
      <c r="C14" s="23">
        <v>157826.89912826903</v>
      </c>
      <c r="D14" s="5">
        <v>61873.698820263722</v>
      </c>
      <c r="E14" s="5">
        <v>19098.947368421053</v>
      </c>
      <c r="F14" s="5">
        <v>38950</v>
      </c>
      <c r="G14" s="5">
        <v>107194.1992433796</v>
      </c>
      <c r="H14" s="5">
        <v>152416.66666666669</v>
      </c>
      <c r="I14" s="5">
        <v>32110</v>
      </c>
      <c r="J14" s="5">
        <v>8652.5</v>
      </c>
      <c r="K14" s="5">
        <v>31018.907563025205</v>
      </c>
      <c r="L14" s="24">
        <v>405.33472803347274</v>
      </c>
      <c r="M14" s="23">
        <f t="shared" si="0"/>
        <v>157826.89912826903</v>
      </c>
      <c r="N14" s="24">
        <f t="shared" ref="N14:N45" si="1">MIN(D14:M14)</f>
        <v>405.33472803347274</v>
      </c>
      <c r="O14" s="28" t="s">
        <v>122</v>
      </c>
    </row>
    <row r="15" spans="1:25">
      <c r="A15" s="4" t="s">
        <v>22</v>
      </c>
      <c r="B15" s="5" t="s">
        <v>17</v>
      </c>
      <c r="C15" s="23">
        <v>26348.069738480699</v>
      </c>
      <c r="D15" s="5">
        <v>18480.916030534354</v>
      </c>
      <c r="E15" s="5">
        <v>18122.105263157893</v>
      </c>
      <c r="F15" s="5">
        <v>16755</v>
      </c>
      <c r="G15" s="5">
        <v>21147.540983606563</v>
      </c>
      <c r="H15" s="5">
        <v>23364.583333333336</v>
      </c>
      <c r="I15" s="5">
        <v>17765</v>
      </c>
      <c r="J15" s="5">
        <v>1013.6</v>
      </c>
      <c r="K15" s="5">
        <v>17802.521008403361</v>
      </c>
      <c r="L15" s="24">
        <v>48.74476987447698</v>
      </c>
      <c r="M15" s="23">
        <f t="shared" si="0"/>
        <v>26348.069738480699</v>
      </c>
      <c r="N15" s="24">
        <f t="shared" si="1"/>
        <v>48.74476987447698</v>
      </c>
      <c r="O15" s="28" t="s">
        <v>127</v>
      </c>
      <c r="Y15" s="86"/>
    </row>
    <row r="16" spans="1:25">
      <c r="A16" s="4" t="s">
        <v>24</v>
      </c>
      <c r="B16" s="5" t="s">
        <v>17</v>
      </c>
      <c r="C16" s="5">
        <v>4226.3387297633872</v>
      </c>
      <c r="D16" s="5">
        <v>161.1380985426787</v>
      </c>
      <c r="E16" s="5" t="s">
        <v>53</v>
      </c>
      <c r="F16" s="5">
        <v>1560</v>
      </c>
      <c r="G16" s="5">
        <v>4179.3820933165198</v>
      </c>
      <c r="H16" s="23">
        <v>5550.0000000000009</v>
      </c>
      <c r="I16" s="5">
        <v>808.7</v>
      </c>
      <c r="J16" s="5">
        <v>436.8</v>
      </c>
      <c r="K16" s="29" t="s">
        <v>53</v>
      </c>
      <c r="L16" s="29" t="s">
        <v>53</v>
      </c>
      <c r="M16" s="23">
        <f t="shared" si="0"/>
        <v>5550.0000000000009</v>
      </c>
      <c r="N16" s="24" t="s">
        <v>53</v>
      </c>
      <c r="O16" s="28" t="s">
        <v>123</v>
      </c>
      <c r="Y16" s="86"/>
    </row>
    <row r="17" spans="1:25">
      <c r="A17" s="4" t="s">
        <v>25</v>
      </c>
      <c r="B17" s="5" t="s">
        <v>17</v>
      </c>
      <c r="C17" s="5">
        <v>4651.3075965130756</v>
      </c>
      <c r="D17" s="5">
        <v>5565.9264399722415</v>
      </c>
      <c r="E17" s="5">
        <v>431.05263157894746</v>
      </c>
      <c r="F17" s="5">
        <v>128.41999999999999</v>
      </c>
      <c r="G17" s="5">
        <v>1092.0870113493065</v>
      </c>
      <c r="H17" s="23">
        <v>16483.333333333336</v>
      </c>
      <c r="I17" s="5">
        <v>1581.5</v>
      </c>
      <c r="J17" s="5">
        <v>8148</v>
      </c>
      <c r="K17" s="5">
        <v>29.72689075630252</v>
      </c>
      <c r="L17" s="5">
        <v>668.61924686192458</v>
      </c>
      <c r="M17" s="23">
        <f t="shared" si="0"/>
        <v>16483.333333333336</v>
      </c>
      <c r="N17" s="24">
        <f t="shared" si="1"/>
        <v>29.72689075630252</v>
      </c>
      <c r="O17" s="28" t="s">
        <v>124</v>
      </c>
    </row>
    <row r="18" spans="1:25">
      <c r="A18" s="4" t="s">
        <v>23</v>
      </c>
      <c r="B18" s="5" t="s">
        <v>17</v>
      </c>
      <c r="C18" s="29" t="s">
        <v>53</v>
      </c>
      <c r="D18" s="29" t="s">
        <v>53</v>
      </c>
      <c r="E18" s="5">
        <v>74.526315789473685</v>
      </c>
      <c r="F18" s="5">
        <v>700.8</v>
      </c>
      <c r="G18" s="29" t="s">
        <v>53</v>
      </c>
      <c r="H18" s="5">
        <v>873.64583333333348</v>
      </c>
      <c r="I18" s="29" t="s">
        <v>53</v>
      </c>
      <c r="J18" s="23">
        <v>1220</v>
      </c>
      <c r="K18" s="29" t="s">
        <v>53</v>
      </c>
      <c r="L18" s="5">
        <v>1096.5481171548117</v>
      </c>
      <c r="M18" s="23">
        <f t="shared" si="0"/>
        <v>1220</v>
      </c>
      <c r="N18" s="24" t="s">
        <v>53</v>
      </c>
      <c r="O18" s="28" t="s">
        <v>128</v>
      </c>
      <c r="Y18" s="86"/>
    </row>
    <row r="19" spans="1:25">
      <c r="A19" s="4" t="s">
        <v>26</v>
      </c>
      <c r="B19" s="5" t="s">
        <v>17</v>
      </c>
      <c r="C19" s="5">
        <v>30149.4396014944</v>
      </c>
      <c r="D19" s="5">
        <v>10806.037473976407</v>
      </c>
      <c r="E19" s="5">
        <v>1086.9473684210527</v>
      </c>
      <c r="F19" s="5">
        <v>4223</v>
      </c>
      <c r="G19" s="5">
        <v>34000.630517023965</v>
      </c>
      <c r="H19" s="23">
        <v>60864.583333333336</v>
      </c>
      <c r="I19" s="5">
        <v>1143.05</v>
      </c>
      <c r="J19" s="6" t="s">
        <v>53</v>
      </c>
      <c r="K19" s="5">
        <v>1198.8445378151259</v>
      </c>
      <c r="L19" s="29" t="s">
        <v>53</v>
      </c>
      <c r="M19" s="23">
        <f t="shared" si="0"/>
        <v>60864.583333333336</v>
      </c>
      <c r="N19" s="24" t="s">
        <v>53</v>
      </c>
      <c r="O19" s="28" t="s">
        <v>129</v>
      </c>
    </row>
    <row r="20" spans="1:25">
      <c r="A20" s="4" t="s">
        <v>27</v>
      </c>
      <c r="B20" s="5" t="s">
        <v>17</v>
      </c>
      <c r="C20" s="5">
        <v>32036.114570361147</v>
      </c>
      <c r="D20" s="5">
        <v>10695.697432338655</v>
      </c>
      <c r="E20" s="5">
        <v>18140</v>
      </c>
      <c r="F20" s="5">
        <v>11217</v>
      </c>
      <c r="G20" s="5">
        <v>15763.240857503153</v>
      </c>
      <c r="H20" s="5">
        <v>28677.083333333332</v>
      </c>
      <c r="I20" s="23">
        <v>56125</v>
      </c>
      <c r="J20" s="5">
        <v>1185.4000000000001</v>
      </c>
      <c r="K20" s="5">
        <v>11738.44537815126</v>
      </c>
      <c r="L20" s="5">
        <v>85.460251046025093</v>
      </c>
      <c r="M20" s="23">
        <f t="shared" si="0"/>
        <v>56125</v>
      </c>
      <c r="N20" s="24">
        <f t="shared" si="1"/>
        <v>85.460251046025093</v>
      </c>
      <c r="O20" s="28" t="s">
        <v>130</v>
      </c>
    </row>
    <row r="21" spans="1:25">
      <c r="A21" s="4" t="s">
        <v>28</v>
      </c>
      <c r="B21" s="5" t="s">
        <v>17</v>
      </c>
      <c r="C21" s="5">
        <v>4.576587795765878</v>
      </c>
      <c r="D21" s="5">
        <v>2.8105482303955585</v>
      </c>
      <c r="E21" s="24" t="s">
        <v>53</v>
      </c>
      <c r="F21" s="5">
        <v>2.2155</v>
      </c>
      <c r="G21" s="5">
        <v>2.4590163934426235</v>
      </c>
      <c r="H21" s="23">
        <v>6.354166666666667</v>
      </c>
      <c r="I21" s="29" t="s">
        <v>53</v>
      </c>
      <c r="J21" s="25">
        <v>0.81599999999999995</v>
      </c>
      <c r="K21" s="25">
        <v>0.84033613445378152</v>
      </c>
      <c r="L21" s="29" t="s">
        <v>53</v>
      </c>
      <c r="M21" s="23">
        <f t="shared" si="0"/>
        <v>6.354166666666667</v>
      </c>
      <c r="N21" s="24" t="s">
        <v>53</v>
      </c>
      <c r="O21" s="28" t="s">
        <v>111</v>
      </c>
    </row>
    <row r="22" spans="1:25">
      <c r="A22" s="4" t="s">
        <v>29</v>
      </c>
      <c r="B22" s="5" t="s">
        <v>17</v>
      </c>
      <c r="C22" s="5">
        <v>2.8019925280199254</v>
      </c>
      <c r="D22" s="5">
        <v>3.8514920194309505</v>
      </c>
      <c r="E22" s="24" t="s">
        <v>53</v>
      </c>
      <c r="F22" s="24" t="s">
        <v>53</v>
      </c>
      <c r="G22" s="5">
        <v>4.7288776796973524</v>
      </c>
      <c r="H22" s="23">
        <v>111.66666666666669</v>
      </c>
      <c r="I22" s="5">
        <v>3.33</v>
      </c>
      <c r="J22" s="29" t="s">
        <v>53</v>
      </c>
      <c r="K22" s="29" t="s">
        <v>53</v>
      </c>
      <c r="L22" s="24">
        <v>1.2552301255230125</v>
      </c>
      <c r="M22" s="23">
        <f t="shared" si="0"/>
        <v>111.66666666666669</v>
      </c>
      <c r="N22" s="24">
        <f t="shared" si="1"/>
        <v>1.2552301255230125</v>
      </c>
      <c r="O22" s="28" t="s">
        <v>131</v>
      </c>
    </row>
    <row r="23" spans="1:25">
      <c r="A23" s="4" t="s">
        <v>30</v>
      </c>
      <c r="B23" s="5" t="s">
        <v>17</v>
      </c>
      <c r="C23" s="5">
        <v>564.04109589041093</v>
      </c>
      <c r="D23" s="5">
        <v>416.16932685634981</v>
      </c>
      <c r="E23" s="5">
        <v>82.421052631578959</v>
      </c>
      <c r="F23" s="5">
        <v>286.25</v>
      </c>
      <c r="G23" s="5">
        <v>714.7225725094579</v>
      </c>
      <c r="H23" s="23">
        <v>1002.0833333333335</v>
      </c>
      <c r="I23" s="5">
        <v>15.445</v>
      </c>
      <c r="J23" s="5">
        <v>100.97499999999999</v>
      </c>
      <c r="K23" s="5">
        <v>68.697478991596626</v>
      </c>
      <c r="L23" s="5">
        <v>151.77824267782427</v>
      </c>
      <c r="M23" s="23">
        <f t="shared" si="0"/>
        <v>1002.0833333333335</v>
      </c>
      <c r="N23" s="24">
        <f t="shared" si="1"/>
        <v>15.445</v>
      </c>
      <c r="O23" s="28" t="s">
        <v>132</v>
      </c>
    </row>
    <row r="24" spans="1:25">
      <c r="A24" s="4" t="s">
        <v>31</v>
      </c>
      <c r="B24" s="5" t="s">
        <v>17</v>
      </c>
      <c r="C24" s="5">
        <v>82.004981320049822</v>
      </c>
      <c r="D24" s="5">
        <v>19.882026370575989</v>
      </c>
      <c r="E24" s="5">
        <v>6.9473684210526319</v>
      </c>
      <c r="F24" s="5">
        <v>47.480000000000004</v>
      </c>
      <c r="G24" s="5">
        <v>58.259773013871381</v>
      </c>
      <c r="H24" s="23">
        <v>99.687500000000014</v>
      </c>
      <c r="I24" s="5">
        <v>13.581500000000002</v>
      </c>
      <c r="J24" s="29" t="s">
        <v>53</v>
      </c>
      <c r="K24" s="5">
        <v>28.15126050420168</v>
      </c>
      <c r="L24" s="29" t="s">
        <v>53</v>
      </c>
      <c r="M24" s="23">
        <f t="shared" si="0"/>
        <v>99.687500000000014</v>
      </c>
      <c r="N24" s="24" t="s">
        <v>53</v>
      </c>
      <c r="O24" s="28" t="s">
        <v>113</v>
      </c>
    </row>
    <row r="25" spans="1:25">
      <c r="A25" s="4" t="s">
        <v>32</v>
      </c>
      <c r="B25" s="5" t="s">
        <v>17</v>
      </c>
      <c r="C25" s="24" t="s">
        <v>53</v>
      </c>
      <c r="D25" s="5">
        <v>239.62526023594728</v>
      </c>
      <c r="E25" s="24" t="s">
        <v>53</v>
      </c>
      <c r="F25" s="24" t="s">
        <v>53</v>
      </c>
      <c r="G25" s="29" t="s">
        <v>53</v>
      </c>
      <c r="H25" s="23">
        <v>312.70833333333331</v>
      </c>
      <c r="I25" s="29" t="s">
        <v>53</v>
      </c>
      <c r="J25" s="5">
        <v>1.101</v>
      </c>
      <c r="K25" s="29" t="s">
        <v>53</v>
      </c>
      <c r="L25" s="29" t="s">
        <v>53</v>
      </c>
      <c r="M25" s="23">
        <f t="shared" si="0"/>
        <v>312.70833333333331</v>
      </c>
      <c r="N25" s="24" t="s">
        <v>53</v>
      </c>
      <c r="O25" s="28" t="s">
        <v>133</v>
      </c>
    </row>
    <row r="26" spans="1:25">
      <c r="A26" s="4" t="s">
        <v>33</v>
      </c>
      <c r="B26" s="5" t="s">
        <v>17</v>
      </c>
      <c r="C26" s="23">
        <v>295.42341220423413</v>
      </c>
      <c r="D26" s="5">
        <v>99.410131852879957</v>
      </c>
      <c r="E26" s="5">
        <v>14.000000000000002</v>
      </c>
      <c r="F26" s="5">
        <v>32.865000000000002</v>
      </c>
      <c r="G26" s="5">
        <v>174.21185372005047</v>
      </c>
      <c r="H26" s="5">
        <v>111.25000000000001</v>
      </c>
      <c r="I26" s="5">
        <v>39.284999999999997</v>
      </c>
      <c r="J26" s="5">
        <v>17.54</v>
      </c>
      <c r="K26" s="29" t="s">
        <v>53</v>
      </c>
      <c r="L26" s="29" t="s">
        <v>53</v>
      </c>
      <c r="M26" s="23">
        <f t="shared" si="0"/>
        <v>295.42341220423413</v>
      </c>
      <c r="N26" s="24" t="s">
        <v>53</v>
      </c>
      <c r="O26" s="28" t="s">
        <v>133</v>
      </c>
      <c r="Y26" s="86"/>
    </row>
    <row r="27" spans="1:25">
      <c r="A27" s="4" t="s">
        <v>34</v>
      </c>
      <c r="B27" s="5" t="s">
        <v>17</v>
      </c>
      <c r="C27" s="5">
        <v>26413.449564134491</v>
      </c>
      <c r="D27" s="5">
        <v>20100.624566273425</v>
      </c>
      <c r="E27" s="5">
        <v>2782.1052631578946</v>
      </c>
      <c r="F27" s="5">
        <v>18725</v>
      </c>
      <c r="G27" s="5">
        <v>48830.390920554855</v>
      </c>
      <c r="H27" s="23">
        <v>62416.666666666679</v>
      </c>
      <c r="I27" s="5">
        <v>923.3</v>
      </c>
      <c r="J27" s="5">
        <v>131.94</v>
      </c>
      <c r="K27" s="5">
        <v>8749.9999999999982</v>
      </c>
      <c r="L27" s="29" t="s">
        <v>53</v>
      </c>
      <c r="M27" s="23">
        <f t="shared" si="0"/>
        <v>62416.666666666679</v>
      </c>
      <c r="N27" s="24" t="s">
        <v>53</v>
      </c>
      <c r="O27" s="28" t="s">
        <v>134</v>
      </c>
    </row>
    <row r="28" spans="1:25">
      <c r="A28" s="4" t="s">
        <v>35</v>
      </c>
      <c r="B28" s="5" t="s">
        <v>17</v>
      </c>
      <c r="C28" s="5">
        <v>65174.346201743458</v>
      </c>
      <c r="D28" s="5">
        <v>44531.575294934075</v>
      </c>
      <c r="E28" s="5">
        <v>4733.6842105263158</v>
      </c>
      <c r="F28" s="5">
        <v>40305</v>
      </c>
      <c r="G28" s="5">
        <v>107005.0441361917</v>
      </c>
      <c r="H28" s="23">
        <v>137114.58333333334</v>
      </c>
      <c r="I28" s="5">
        <v>2167.5</v>
      </c>
      <c r="J28" s="5">
        <v>158.6</v>
      </c>
      <c r="K28" s="5">
        <v>18230.042016806721</v>
      </c>
      <c r="L28" s="5">
        <v>122.28033472803347</v>
      </c>
      <c r="M28" s="23">
        <f t="shared" si="0"/>
        <v>137114.58333333334</v>
      </c>
      <c r="N28" s="24">
        <f t="shared" si="1"/>
        <v>122.28033472803347</v>
      </c>
      <c r="O28" s="28" t="s">
        <v>135</v>
      </c>
    </row>
    <row r="29" spans="1:25">
      <c r="A29" s="4" t="s">
        <v>36</v>
      </c>
      <c r="B29" s="5" t="s">
        <v>17</v>
      </c>
      <c r="C29" s="5">
        <v>8116.4383561643845</v>
      </c>
      <c r="D29" s="5">
        <v>4660.3053435114498</v>
      </c>
      <c r="E29" s="5">
        <v>722.10526315789468</v>
      </c>
      <c r="F29" s="5">
        <v>5251</v>
      </c>
      <c r="G29" s="5">
        <v>13372.320302648171</v>
      </c>
      <c r="H29" s="23">
        <v>17119.791666666672</v>
      </c>
      <c r="I29" s="5">
        <v>126.64999999999999</v>
      </c>
      <c r="J29" s="5">
        <v>22.065000000000001</v>
      </c>
      <c r="K29" s="5">
        <v>2084.453781512605</v>
      </c>
      <c r="L29" s="29" t="s">
        <v>53</v>
      </c>
      <c r="M29" s="23">
        <f t="shared" si="0"/>
        <v>17119.791666666672</v>
      </c>
      <c r="N29" s="24" t="s">
        <v>53</v>
      </c>
      <c r="O29" s="28" t="s">
        <v>136</v>
      </c>
    </row>
    <row r="30" spans="1:25">
      <c r="A30" s="4" t="s">
        <v>37</v>
      </c>
      <c r="B30" s="5" t="s">
        <v>17</v>
      </c>
      <c r="C30" s="5">
        <v>34707.34744707348</v>
      </c>
      <c r="D30" s="5">
        <v>17021.512838306735</v>
      </c>
      <c r="E30" s="5">
        <v>2546.3157894736842</v>
      </c>
      <c r="F30" s="5">
        <v>20535</v>
      </c>
      <c r="G30" s="5">
        <v>53776.796973518292</v>
      </c>
      <c r="H30" s="23">
        <v>71687.500000000015</v>
      </c>
      <c r="I30" s="5">
        <v>318.39999999999998</v>
      </c>
      <c r="J30" s="5">
        <v>107.12</v>
      </c>
      <c r="K30" s="5">
        <v>7739.4957983193281</v>
      </c>
      <c r="L30" s="29" t="s">
        <v>53</v>
      </c>
      <c r="M30" s="23">
        <f t="shared" si="0"/>
        <v>71687.500000000015</v>
      </c>
      <c r="N30" s="24" t="s">
        <v>53</v>
      </c>
      <c r="O30" s="28" t="s">
        <v>137</v>
      </c>
    </row>
    <row r="31" spans="1:25">
      <c r="A31" s="4" t="s">
        <v>38</v>
      </c>
      <c r="B31" s="5" t="s">
        <v>17</v>
      </c>
      <c r="C31" s="5">
        <v>7339.352428393524</v>
      </c>
      <c r="D31" s="5">
        <v>3007.2866065232479</v>
      </c>
      <c r="E31" s="5">
        <v>461.47368421052636</v>
      </c>
      <c r="F31" s="5">
        <v>4451</v>
      </c>
      <c r="G31" s="5">
        <v>9620.4287515762935</v>
      </c>
      <c r="H31" s="23">
        <v>14289.583333333336</v>
      </c>
      <c r="I31" s="5">
        <v>79.38</v>
      </c>
      <c r="J31" s="5">
        <v>9.3324999999999996</v>
      </c>
      <c r="K31" s="5">
        <v>1303.9915966386554</v>
      </c>
      <c r="L31" s="29" t="s">
        <v>53</v>
      </c>
      <c r="M31" s="23">
        <f t="shared" si="0"/>
        <v>14289.583333333336</v>
      </c>
      <c r="N31" s="24" t="s">
        <v>53</v>
      </c>
      <c r="O31" s="28" t="s">
        <v>138</v>
      </c>
    </row>
    <row r="32" spans="1:25">
      <c r="A32" s="4" t="s">
        <v>39</v>
      </c>
      <c r="B32" s="5" t="s">
        <v>17</v>
      </c>
      <c r="C32" s="5">
        <v>1986.239103362391</v>
      </c>
      <c r="D32" s="5">
        <v>910.09715475364339</v>
      </c>
      <c r="E32" s="5">
        <v>97.05263157894737</v>
      </c>
      <c r="F32" s="5">
        <v>780.65</v>
      </c>
      <c r="G32" s="5">
        <v>2585.7503152585123</v>
      </c>
      <c r="H32" s="23">
        <v>4016.6666666666674</v>
      </c>
      <c r="I32" s="5">
        <v>15.436</v>
      </c>
      <c r="J32" s="5">
        <v>2.073</v>
      </c>
      <c r="K32" s="5">
        <v>296.74369747899158</v>
      </c>
      <c r="L32" s="29" t="s">
        <v>53</v>
      </c>
      <c r="M32" s="23">
        <f t="shared" si="0"/>
        <v>4016.6666666666674</v>
      </c>
      <c r="N32" s="24" t="s">
        <v>53</v>
      </c>
      <c r="O32" s="28" t="s">
        <v>139</v>
      </c>
    </row>
    <row r="33" spans="1:15">
      <c r="A33" s="4" t="s">
        <v>40</v>
      </c>
      <c r="B33" s="5" t="s">
        <v>17</v>
      </c>
      <c r="C33" s="5">
        <v>7436.4881693648822</v>
      </c>
      <c r="D33" s="5">
        <v>2937.5433726578767</v>
      </c>
      <c r="E33" s="5">
        <v>413.15789473684208</v>
      </c>
      <c r="F33" s="5">
        <v>3583</v>
      </c>
      <c r="G33" s="5">
        <v>9084.174022698613</v>
      </c>
      <c r="H33" s="23">
        <v>14847.91666666667</v>
      </c>
      <c r="I33" s="5">
        <v>111.15</v>
      </c>
      <c r="J33" s="5">
        <v>13.53</v>
      </c>
      <c r="K33" s="5">
        <v>1221.9537815126048</v>
      </c>
      <c r="L33" s="29" t="s">
        <v>53</v>
      </c>
      <c r="M33" s="23">
        <f t="shared" si="0"/>
        <v>14847.91666666667</v>
      </c>
      <c r="N33" s="24" t="s">
        <v>53</v>
      </c>
      <c r="O33" s="28" t="s">
        <v>140</v>
      </c>
    </row>
    <row r="34" spans="1:15">
      <c r="A34" s="4" t="s">
        <v>41</v>
      </c>
      <c r="B34" s="5" t="s">
        <v>17</v>
      </c>
      <c r="C34" s="5">
        <v>1100.2490660024907</v>
      </c>
      <c r="D34" s="5">
        <v>370.36780013879252</v>
      </c>
      <c r="E34" s="5">
        <v>43.789473684210535</v>
      </c>
      <c r="F34" s="5">
        <v>402.1</v>
      </c>
      <c r="G34" s="5">
        <v>1212.0113493064316</v>
      </c>
      <c r="H34" s="23">
        <v>2103.854166666667</v>
      </c>
      <c r="I34" s="5">
        <v>32.900000000000006</v>
      </c>
      <c r="J34" s="29" t="s">
        <v>53</v>
      </c>
      <c r="K34" s="5">
        <v>129.09663865546219</v>
      </c>
      <c r="L34" s="29" t="s">
        <v>53</v>
      </c>
      <c r="M34" s="23">
        <f t="shared" si="0"/>
        <v>2103.854166666667</v>
      </c>
      <c r="N34" s="24" t="s">
        <v>53</v>
      </c>
      <c r="O34" s="28" t="s">
        <v>141</v>
      </c>
    </row>
    <row r="35" spans="1:15">
      <c r="A35" s="4" t="s">
        <v>42</v>
      </c>
      <c r="B35" s="5" t="s">
        <v>17</v>
      </c>
      <c r="C35" s="5">
        <v>6478.2067247820678</v>
      </c>
      <c r="D35" s="5">
        <v>2098.9590562109647</v>
      </c>
      <c r="E35" s="5">
        <v>254.84210526315792</v>
      </c>
      <c r="F35" s="5">
        <v>1579.5</v>
      </c>
      <c r="G35" s="5">
        <v>6629.8865069356871</v>
      </c>
      <c r="H35" s="23">
        <v>12058.333333333334</v>
      </c>
      <c r="I35" s="5">
        <v>232.6</v>
      </c>
      <c r="J35" s="5">
        <v>1.4564999999999999</v>
      </c>
      <c r="K35" s="5">
        <v>469.43277310924361</v>
      </c>
      <c r="L35" s="29" t="s">
        <v>53</v>
      </c>
      <c r="M35" s="23">
        <f t="shared" si="0"/>
        <v>12058.333333333334</v>
      </c>
      <c r="N35" s="24" t="s">
        <v>53</v>
      </c>
      <c r="O35" s="28" t="s">
        <v>142</v>
      </c>
    </row>
    <row r="36" spans="1:15">
      <c r="A36" s="4" t="s">
        <v>43</v>
      </c>
      <c r="B36" s="5" t="s">
        <v>17</v>
      </c>
      <c r="C36" s="5">
        <v>1277.0547945205481</v>
      </c>
      <c r="D36" s="5">
        <v>433.44899375433727</v>
      </c>
      <c r="E36" s="5">
        <v>48.631578947368418</v>
      </c>
      <c r="F36" s="5">
        <v>210.85</v>
      </c>
      <c r="G36" s="5">
        <v>1271.2168978562422</v>
      </c>
      <c r="H36" s="23">
        <v>2404.1666666666665</v>
      </c>
      <c r="I36" s="5">
        <v>64.11</v>
      </c>
      <c r="J36" s="24" t="s">
        <v>53</v>
      </c>
      <c r="K36" s="5">
        <v>56.30252100840336</v>
      </c>
      <c r="L36" s="29" t="s">
        <v>53</v>
      </c>
      <c r="M36" s="23">
        <f t="shared" si="0"/>
        <v>2404.1666666666665</v>
      </c>
      <c r="N36" s="24" t="s">
        <v>53</v>
      </c>
      <c r="O36" s="28" t="s">
        <v>143</v>
      </c>
    </row>
    <row r="37" spans="1:15">
      <c r="A37" s="4" t="s">
        <v>44</v>
      </c>
      <c r="B37" s="5" t="s">
        <v>17</v>
      </c>
      <c r="C37" s="5">
        <v>3859.2777085927773</v>
      </c>
      <c r="D37" s="5">
        <v>1380.3955586398336</v>
      </c>
      <c r="E37" s="5">
        <v>151.89473684210526</v>
      </c>
      <c r="F37" s="5">
        <v>407.45</v>
      </c>
      <c r="G37" s="5">
        <v>3849.3064312736451</v>
      </c>
      <c r="H37" s="23">
        <v>7091.6666666666688</v>
      </c>
      <c r="I37" s="5">
        <v>276.10000000000002</v>
      </c>
      <c r="J37" s="29" t="s">
        <v>53</v>
      </c>
      <c r="K37" s="5">
        <v>135.39915966386556</v>
      </c>
      <c r="L37" s="29" t="s">
        <v>53</v>
      </c>
      <c r="M37" s="23">
        <f t="shared" si="0"/>
        <v>7091.6666666666688</v>
      </c>
      <c r="N37" s="24" t="s">
        <v>53</v>
      </c>
      <c r="O37" s="28" t="s">
        <v>144</v>
      </c>
    </row>
    <row r="38" spans="1:15">
      <c r="A38" s="4" t="s">
        <v>45</v>
      </c>
      <c r="B38" s="5" t="s">
        <v>17</v>
      </c>
      <c r="C38" s="5">
        <v>534.33997509339974</v>
      </c>
      <c r="D38" s="5">
        <v>196.21790423317142</v>
      </c>
      <c r="E38" s="5">
        <v>4.3157894736842097</v>
      </c>
      <c r="F38" s="5">
        <v>19.954999999999998</v>
      </c>
      <c r="G38" s="5">
        <v>495.77553593947044</v>
      </c>
      <c r="H38" s="23">
        <v>952.29166666666674</v>
      </c>
      <c r="I38" s="5">
        <v>33.64</v>
      </c>
      <c r="J38" s="29" t="s">
        <v>53</v>
      </c>
      <c r="K38" s="29" t="s">
        <v>53</v>
      </c>
      <c r="L38" s="29" t="s">
        <v>53</v>
      </c>
      <c r="M38" s="23">
        <f t="shared" si="0"/>
        <v>952.29166666666674</v>
      </c>
      <c r="N38" s="24" t="s">
        <v>53</v>
      </c>
      <c r="O38" s="28" t="s">
        <v>145</v>
      </c>
    </row>
    <row r="39" spans="1:15">
      <c r="A39" s="4" t="s">
        <v>46</v>
      </c>
      <c r="B39" s="5" t="s">
        <v>17</v>
      </c>
      <c r="C39" s="5">
        <v>3476.3387297633872</v>
      </c>
      <c r="D39" s="5">
        <v>1625.9541984732825</v>
      </c>
      <c r="E39" s="5">
        <v>172.9473684210526</v>
      </c>
      <c r="F39" s="5">
        <v>181.35</v>
      </c>
      <c r="G39" s="5">
        <v>3307.377049180328</v>
      </c>
      <c r="H39" s="23">
        <v>6231.2500000000009</v>
      </c>
      <c r="I39" s="5">
        <v>370.7</v>
      </c>
      <c r="J39" s="29" t="s">
        <v>53</v>
      </c>
      <c r="K39" s="5">
        <v>51.470588235294116</v>
      </c>
      <c r="L39" s="29" t="s">
        <v>53</v>
      </c>
      <c r="M39" s="23">
        <f t="shared" si="0"/>
        <v>6231.2500000000009</v>
      </c>
      <c r="N39" s="24" t="s">
        <v>53</v>
      </c>
      <c r="O39" s="28" t="s">
        <v>146</v>
      </c>
    </row>
    <row r="40" spans="1:15">
      <c r="A40" s="4" t="s">
        <v>47</v>
      </c>
      <c r="B40" s="5" t="s">
        <v>17</v>
      </c>
      <c r="C40" s="5">
        <v>431.6936488169365</v>
      </c>
      <c r="D40" s="5">
        <v>155.30881332408052</v>
      </c>
      <c r="E40" s="29" t="s">
        <v>53</v>
      </c>
      <c r="F40" s="24" t="s">
        <v>53</v>
      </c>
      <c r="G40" s="5">
        <v>419.64060529634298</v>
      </c>
      <c r="H40" s="23">
        <v>835.52083333333348</v>
      </c>
      <c r="I40" s="29" t="s">
        <v>53</v>
      </c>
      <c r="J40" s="29" t="s">
        <v>53</v>
      </c>
      <c r="K40" s="29" t="s">
        <v>53</v>
      </c>
      <c r="L40" s="29" t="s">
        <v>53</v>
      </c>
      <c r="M40" s="23">
        <f t="shared" si="0"/>
        <v>835.52083333333348</v>
      </c>
      <c r="N40" s="24" t="s">
        <v>53</v>
      </c>
      <c r="O40" s="28" t="s">
        <v>147</v>
      </c>
    </row>
    <row r="41" spans="1:15">
      <c r="A41" s="4" t="s">
        <v>48</v>
      </c>
      <c r="B41" s="5" t="s">
        <v>17</v>
      </c>
      <c r="C41" s="23">
        <v>5.1369863013698636</v>
      </c>
      <c r="D41" s="5">
        <v>2.0818875780707842</v>
      </c>
      <c r="E41" s="5">
        <v>3.4736842105263159</v>
      </c>
      <c r="F41" s="24" t="s">
        <v>53</v>
      </c>
      <c r="G41" s="29" t="s">
        <v>53</v>
      </c>
      <c r="H41" s="29" t="s">
        <v>53</v>
      </c>
      <c r="I41" s="5">
        <v>2.9750000000000001</v>
      </c>
      <c r="J41" s="29" t="s">
        <v>53</v>
      </c>
      <c r="K41" s="29" t="s">
        <v>53</v>
      </c>
      <c r="L41" s="5">
        <v>1.5690376569037654</v>
      </c>
      <c r="M41" s="23">
        <f t="shared" si="0"/>
        <v>5.1369863013698636</v>
      </c>
      <c r="N41" s="24" t="s">
        <v>53</v>
      </c>
      <c r="O41" s="28" t="s">
        <v>148</v>
      </c>
    </row>
    <row r="42" spans="1:15">
      <c r="A42" s="4" t="s">
        <v>49</v>
      </c>
      <c r="B42" s="5" t="s">
        <v>17</v>
      </c>
      <c r="C42" s="24" t="s">
        <v>53</v>
      </c>
      <c r="D42" s="24" t="s">
        <v>53</v>
      </c>
      <c r="E42" s="24" t="s">
        <v>53</v>
      </c>
      <c r="F42" s="24" t="s">
        <v>53</v>
      </c>
      <c r="G42" s="29" t="s">
        <v>53</v>
      </c>
      <c r="H42" s="23">
        <v>3.4375000000000004</v>
      </c>
      <c r="I42" s="29" t="s">
        <v>53</v>
      </c>
      <c r="J42" s="29" t="s">
        <v>53</v>
      </c>
      <c r="K42" s="29" t="s">
        <v>53</v>
      </c>
      <c r="L42" s="29" t="s">
        <v>53</v>
      </c>
      <c r="M42" s="23">
        <f t="shared" si="0"/>
        <v>3.4375000000000004</v>
      </c>
      <c r="N42" s="24" t="s">
        <v>53</v>
      </c>
      <c r="O42" s="28" t="s">
        <v>149</v>
      </c>
    </row>
    <row r="43" spans="1:15">
      <c r="A43" s="4" t="s">
        <v>50</v>
      </c>
      <c r="B43" s="5" t="s">
        <v>17</v>
      </c>
      <c r="C43" s="23">
        <v>33.717310087173104</v>
      </c>
      <c r="D43" s="5">
        <v>16.446911866759198</v>
      </c>
      <c r="E43" s="24" t="s">
        <v>53</v>
      </c>
      <c r="F43" s="24" t="s">
        <v>53</v>
      </c>
      <c r="G43" s="5">
        <v>15.699873896595211</v>
      </c>
      <c r="H43" s="5">
        <v>45.000000000000007</v>
      </c>
      <c r="I43" s="29" t="s">
        <v>53</v>
      </c>
      <c r="J43" s="29" t="s">
        <v>53</v>
      </c>
      <c r="K43" s="29" t="s">
        <v>53</v>
      </c>
      <c r="L43" s="29" t="s">
        <v>53</v>
      </c>
      <c r="M43" s="23">
        <f t="shared" si="0"/>
        <v>45.000000000000007</v>
      </c>
      <c r="N43" s="24" t="s">
        <v>53</v>
      </c>
      <c r="O43" s="28" t="s">
        <v>150</v>
      </c>
    </row>
    <row r="44" spans="1:15">
      <c r="A44" s="4" t="s">
        <v>51</v>
      </c>
      <c r="B44" s="5" t="s">
        <v>17</v>
      </c>
      <c r="C44" s="5">
        <v>225.56039850560398</v>
      </c>
      <c r="D44" s="5">
        <v>157.49479528105482</v>
      </c>
      <c r="E44" s="5">
        <v>212.63157894736844</v>
      </c>
      <c r="F44" s="24" t="s">
        <v>53</v>
      </c>
      <c r="G44" s="23">
        <v>280.42244640605298</v>
      </c>
      <c r="H44" s="5">
        <v>208.85416666666669</v>
      </c>
      <c r="I44" s="29" t="s">
        <v>53</v>
      </c>
      <c r="J44" s="5">
        <v>1.262</v>
      </c>
      <c r="K44" s="5">
        <v>215.75630252100842</v>
      </c>
      <c r="L44" s="5">
        <v>0.94142259414225871</v>
      </c>
      <c r="M44" s="23">
        <f t="shared" si="0"/>
        <v>280.42244640605298</v>
      </c>
      <c r="N44" s="24" t="s">
        <v>53</v>
      </c>
      <c r="O44" s="28" t="s">
        <v>133</v>
      </c>
    </row>
    <row r="45" spans="1:15">
      <c r="A45" s="4" t="s">
        <v>52</v>
      </c>
      <c r="B45" s="5" t="s">
        <v>17</v>
      </c>
      <c r="C45" s="5">
        <v>17067.870485678704</v>
      </c>
      <c r="D45" s="5">
        <v>40492.713393476755</v>
      </c>
      <c r="E45" s="5">
        <v>25452.63157894737</v>
      </c>
      <c r="F45" s="5">
        <v>22750</v>
      </c>
      <c r="G45" s="5">
        <v>18299.810844892814</v>
      </c>
      <c r="H45" s="23">
        <v>2732291.666666667</v>
      </c>
      <c r="I45" s="5">
        <v>42885</v>
      </c>
      <c r="J45" s="5">
        <v>4020.5</v>
      </c>
      <c r="K45" s="5">
        <v>37489.495798319324</v>
      </c>
      <c r="L45" s="24">
        <v>1284.8326359832633</v>
      </c>
      <c r="M45" s="23">
        <f t="shared" si="0"/>
        <v>2732291.666666667</v>
      </c>
      <c r="N45" s="24">
        <f t="shared" si="1"/>
        <v>1284.8326359832633</v>
      </c>
      <c r="O45" s="28" t="s">
        <v>151</v>
      </c>
    </row>
    <row r="46" spans="1:15">
      <c r="B46" s="3"/>
    </row>
    <row r="47" spans="1:15">
      <c r="A47" s="16" t="s">
        <v>334</v>
      </c>
      <c r="B47" s="3"/>
    </row>
    <row r="48" spans="1:15">
      <c r="B48" s="3"/>
    </row>
    <row r="49" spans="2:2">
      <c r="B49" s="3"/>
    </row>
    <row r="50" spans="2:2">
      <c r="B50" s="3"/>
    </row>
    <row r="51" spans="2:2">
      <c r="B51" s="3"/>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53"/>
  <sheetViews>
    <sheetView workbookViewId="0">
      <selection activeCell="H50" sqref="H50"/>
    </sheetView>
  </sheetViews>
  <sheetFormatPr baseColWidth="10" defaultRowHeight="16"/>
  <cols>
    <col min="1" max="1" width="14.6640625" customWidth="1"/>
    <col min="2" max="2" width="8.5" style="3" customWidth="1"/>
    <col min="3" max="3" width="17.83203125" customWidth="1"/>
    <col min="4" max="4" width="18.83203125" customWidth="1"/>
    <col min="5" max="5" width="19.6640625" customWidth="1"/>
    <col min="6" max="6" width="20" customWidth="1"/>
    <col min="7" max="7" width="19.6640625" customWidth="1"/>
    <col min="8" max="8" width="25.33203125" customWidth="1"/>
    <col min="9" max="9" width="25.6640625" customWidth="1"/>
    <col min="10" max="13" width="21.83203125" customWidth="1"/>
    <col min="14" max="16" width="16.6640625" customWidth="1"/>
  </cols>
  <sheetData>
    <row r="1" spans="1:18" s="3" customFormat="1" ht="17">
      <c r="A1" s="12" t="s">
        <v>79</v>
      </c>
      <c r="B1" s="12"/>
      <c r="C1" s="13" t="s">
        <v>60</v>
      </c>
      <c r="D1" s="13" t="s">
        <v>61</v>
      </c>
      <c r="E1" s="13" t="s">
        <v>62</v>
      </c>
      <c r="F1" s="13" t="s">
        <v>63</v>
      </c>
      <c r="G1" s="13" t="s">
        <v>64</v>
      </c>
      <c r="H1" s="13" t="s">
        <v>65</v>
      </c>
      <c r="I1" s="13" t="s">
        <v>66</v>
      </c>
      <c r="J1" s="13" t="s">
        <v>67</v>
      </c>
      <c r="K1" s="13" t="s">
        <v>68</v>
      </c>
      <c r="L1" s="13" t="s">
        <v>69</v>
      </c>
      <c r="M1" s="13" t="s">
        <v>70</v>
      </c>
      <c r="N1" s="52" t="s">
        <v>83</v>
      </c>
      <c r="O1" s="53" t="s">
        <v>84</v>
      </c>
      <c r="P1" s="54" t="s">
        <v>85</v>
      </c>
      <c r="R1" s="62" t="s">
        <v>253</v>
      </c>
    </row>
    <row r="2" spans="1:18" s="3" customFormat="1">
      <c r="A2" s="14" t="s">
        <v>71</v>
      </c>
      <c r="B2" s="14"/>
      <c r="C2" s="13">
        <v>6706.1</v>
      </c>
      <c r="D2" s="13">
        <v>5559.2</v>
      </c>
      <c r="E2" s="13">
        <v>5516.5</v>
      </c>
      <c r="F2" s="13">
        <v>6823.5</v>
      </c>
      <c r="G2" s="13">
        <v>1328.5</v>
      </c>
      <c r="H2" s="15">
        <v>5006</v>
      </c>
      <c r="I2" s="13">
        <v>5470.3</v>
      </c>
      <c r="J2" s="13">
        <v>12735.2</v>
      </c>
      <c r="K2" s="13">
        <v>5375.5</v>
      </c>
      <c r="L2" s="13">
        <v>10596.2</v>
      </c>
      <c r="M2" s="13">
        <v>5271.2</v>
      </c>
      <c r="N2" s="52"/>
      <c r="O2" s="53"/>
      <c r="P2" s="54"/>
    </row>
    <row r="3" spans="1:18" s="3" customFormat="1">
      <c r="A3" s="7" t="s">
        <v>54</v>
      </c>
      <c r="B3" s="7"/>
      <c r="C3" s="13"/>
      <c r="D3" s="13"/>
      <c r="E3" s="13"/>
      <c r="F3" s="13"/>
      <c r="G3" s="13"/>
      <c r="H3" s="13"/>
      <c r="I3" s="13"/>
      <c r="J3" s="13"/>
      <c r="K3" s="13"/>
      <c r="L3" s="13"/>
      <c r="M3" s="13"/>
      <c r="N3" s="52"/>
      <c r="O3" s="53"/>
      <c r="P3" s="54"/>
    </row>
    <row r="4" spans="1:18" s="3" customFormat="1">
      <c r="A4" s="7" t="s">
        <v>55</v>
      </c>
      <c r="B4" s="7"/>
      <c r="C4" s="13"/>
      <c r="D4" s="13"/>
      <c r="E4" s="13"/>
      <c r="F4" s="13"/>
      <c r="G4" s="13"/>
      <c r="H4" s="13"/>
      <c r="I4" s="13"/>
      <c r="J4" s="13"/>
      <c r="K4" s="13"/>
      <c r="L4" s="13"/>
      <c r="M4" s="13"/>
      <c r="N4" s="52"/>
      <c r="O4" s="53"/>
      <c r="P4" s="54"/>
    </row>
    <row r="5" spans="1:18">
      <c r="A5" s="7" t="s">
        <v>56</v>
      </c>
      <c r="B5" s="7"/>
      <c r="C5" s="3">
        <v>-110.51336000000001</v>
      </c>
      <c r="D5" s="3">
        <v>-110.168654</v>
      </c>
      <c r="E5" s="3">
        <v>-110.55475</v>
      </c>
      <c r="F5" s="3">
        <v>-109.69727</v>
      </c>
      <c r="G5" s="3">
        <v>-109.017109</v>
      </c>
      <c r="H5" s="3">
        <v>-110.08857</v>
      </c>
      <c r="I5" s="3">
        <v>-109.49985</v>
      </c>
      <c r="J5" s="3">
        <v>-110.00321</v>
      </c>
      <c r="K5" s="3">
        <v>-109.40709</v>
      </c>
      <c r="L5" s="3">
        <v>-109.54376999999999</v>
      </c>
      <c r="M5" s="3">
        <v>-109.41533</v>
      </c>
      <c r="N5" s="52"/>
      <c r="O5" s="53"/>
      <c r="P5" s="54"/>
    </row>
    <row r="6" spans="1:18">
      <c r="A6" s="7" t="s">
        <v>57</v>
      </c>
      <c r="B6" s="7"/>
      <c r="C6" s="3">
        <v>40.157359999999997</v>
      </c>
      <c r="D6" s="3">
        <v>39.997897000000002</v>
      </c>
      <c r="E6" s="3">
        <v>40.112070000000003</v>
      </c>
      <c r="F6" s="3">
        <v>40.171109999999999</v>
      </c>
      <c r="G6" s="3">
        <v>39.991042</v>
      </c>
      <c r="H6" s="3">
        <v>40.079819999999998</v>
      </c>
      <c r="I6" s="3">
        <v>40.143230000000003</v>
      </c>
      <c r="J6" s="3">
        <v>40.340159999999997</v>
      </c>
      <c r="K6" s="3">
        <v>40.036470000000001</v>
      </c>
      <c r="L6" s="3">
        <v>40.053359999999998</v>
      </c>
      <c r="M6" s="3">
        <v>39.539769999999997</v>
      </c>
      <c r="N6" s="52"/>
      <c r="O6" s="53"/>
      <c r="P6" s="54"/>
    </row>
    <row r="7" spans="1:18">
      <c r="A7" s="7"/>
      <c r="B7" s="7"/>
      <c r="C7" s="3"/>
      <c r="D7" s="3"/>
      <c r="E7" s="3"/>
      <c r="F7" s="3"/>
      <c r="G7" s="3"/>
      <c r="H7" s="3"/>
      <c r="I7" s="3"/>
      <c r="J7" s="3"/>
      <c r="K7" s="3"/>
      <c r="L7" s="3"/>
      <c r="M7" s="3"/>
      <c r="N7" s="52"/>
      <c r="O7" s="53"/>
      <c r="P7" s="54"/>
    </row>
    <row r="8" spans="1:18">
      <c r="A8" s="13" t="s">
        <v>59</v>
      </c>
      <c r="B8" s="13"/>
      <c r="C8" s="13">
        <v>4301334113</v>
      </c>
      <c r="D8" s="13">
        <v>4301333203</v>
      </c>
      <c r="E8" s="13">
        <v>4301333660</v>
      </c>
      <c r="F8" s="13">
        <v>4304754750</v>
      </c>
      <c r="G8" s="13">
        <v>510370000</v>
      </c>
      <c r="H8" s="13">
        <v>4301331738</v>
      </c>
      <c r="I8" s="13">
        <v>4304730238</v>
      </c>
      <c r="J8" s="13">
        <v>4301330194</v>
      </c>
      <c r="K8" s="13">
        <v>4304715061</v>
      </c>
      <c r="L8" s="13">
        <v>4304732917</v>
      </c>
      <c r="M8" s="13">
        <v>4304731135</v>
      </c>
      <c r="N8" s="52"/>
      <c r="O8" s="53"/>
      <c r="P8" s="54"/>
    </row>
    <row r="9" spans="1:18">
      <c r="A9" s="18"/>
      <c r="B9" s="14"/>
      <c r="C9" s="13"/>
      <c r="D9" s="13"/>
      <c r="E9" s="13"/>
      <c r="F9" s="13"/>
      <c r="G9" s="13"/>
      <c r="H9" s="15"/>
      <c r="I9" s="13"/>
      <c r="J9" s="13"/>
      <c r="K9" s="13"/>
      <c r="L9" s="13"/>
      <c r="M9" s="13"/>
      <c r="N9" s="52"/>
      <c r="O9" s="53"/>
      <c r="P9" s="54"/>
    </row>
    <row r="10" spans="1:18">
      <c r="A10" s="17" t="s">
        <v>72</v>
      </c>
      <c r="B10" s="13"/>
      <c r="C10" s="13" t="s">
        <v>73</v>
      </c>
      <c r="D10" s="13" t="s">
        <v>73</v>
      </c>
      <c r="E10" s="13" t="s">
        <v>74</v>
      </c>
      <c r="F10" s="13" t="s">
        <v>73</v>
      </c>
      <c r="G10" s="13" t="s">
        <v>73</v>
      </c>
      <c r="H10" s="13" t="s">
        <v>75</v>
      </c>
      <c r="I10" s="13" t="s">
        <v>75</v>
      </c>
      <c r="J10" s="13" t="s">
        <v>73</v>
      </c>
      <c r="K10" s="13" t="s">
        <v>76</v>
      </c>
      <c r="L10" s="13" t="s">
        <v>76</v>
      </c>
      <c r="M10" s="13" t="s">
        <v>73</v>
      </c>
      <c r="N10" s="52"/>
      <c r="O10" s="53"/>
      <c r="P10" s="54"/>
    </row>
    <row r="11" spans="1:18">
      <c r="A11" s="17" t="s">
        <v>77</v>
      </c>
      <c r="B11" s="13"/>
      <c r="C11" s="13" t="s">
        <v>78</v>
      </c>
      <c r="D11" s="13" t="s">
        <v>78</v>
      </c>
      <c r="E11" s="13" t="s">
        <v>80</v>
      </c>
      <c r="F11" s="13" t="s">
        <v>80</v>
      </c>
      <c r="G11" s="13" t="s">
        <v>80</v>
      </c>
      <c r="H11" s="13" t="s">
        <v>80</v>
      </c>
      <c r="I11" s="13" t="s">
        <v>80</v>
      </c>
      <c r="J11" s="13" t="s">
        <v>81</v>
      </c>
      <c r="K11" s="13" t="s">
        <v>80</v>
      </c>
      <c r="L11" s="13" t="s">
        <v>80</v>
      </c>
      <c r="M11" s="13" t="s">
        <v>80</v>
      </c>
      <c r="N11" s="52"/>
      <c r="O11" s="53"/>
      <c r="P11" s="54"/>
    </row>
    <row r="12" spans="1:18">
      <c r="N12" s="52"/>
      <c r="O12" s="53"/>
      <c r="P12" s="54"/>
    </row>
    <row r="13" spans="1:18">
      <c r="A13" s="4" t="s">
        <v>336</v>
      </c>
      <c r="B13" s="5" t="s">
        <v>337</v>
      </c>
      <c r="C13" s="5">
        <v>22</v>
      </c>
      <c r="D13" s="23">
        <v>101</v>
      </c>
      <c r="E13" s="5">
        <v>47</v>
      </c>
      <c r="F13" s="5">
        <v>51</v>
      </c>
      <c r="G13" s="5">
        <v>78.8</v>
      </c>
      <c r="H13" s="5">
        <v>15.5</v>
      </c>
      <c r="I13" s="5">
        <v>7.8</v>
      </c>
      <c r="J13" s="5">
        <v>77</v>
      </c>
      <c r="K13" s="5">
        <v>10.5</v>
      </c>
      <c r="L13" s="71">
        <v>5.3</v>
      </c>
      <c r="M13" s="5">
        <v>23</v>
      </c>
      <c r="N13" s="56">
        <f>MAX(C13:M13)</f>
        <v>101</v>
      </c>
      <c r="O13" s="24">
        <v>5</v>
      </c>
      <c r="P13" s="54" t="s">
        <v>341</v>
      </c>
    </row>
    <row r="14" spans="1:18">
      <c r="A14" s="4" t="s">
        <v>18</v>
      </c>
      <c r="B14" s="5" t="s">
        <v>17</v>
      </c>
      <c r="C14" s="24" t="s">
        <v>53</v>
      </c>
      <c r="D14" s="5">
        <v>7517.5438596491222</v>
      </c>
      <c r="E14" s="5">
        <v>7374.7474747474744</v>
      </c>
      <c r="F14" s="23">
        <v>11752.781641168289</v>
      </c>
      <c r="G14" s="5">
        <v>2927.3216689098253</v>
      </c>
      <c r="H14" s="5">
        <v>3986.5979381443299</v>
      </c>
      <c r="I14" s="5">
        <v>1055.1691729323309</v>
      </c>
      <c r="J14" s="5">
        <v>2086.5957446808507</v>
      </c>
      <c r="K14" s="5">
        <v>2837.9421221864955</v>
      </c>
      <c r="L14" s="5">
        <v>2147.2739361702129</v>
      </c>
      <c r="M14" s="5">
        <v>3236.6824005394469</v>
      </c>
      <c r="N14" s="56">
        <f>MAX(C14:M14)</f>
        <v>11752.781641168289</v>
      </c>
      <c r="O14" s="24" t="s">
        <v>53</v>
      </c>
      <c r="P14" s="28" t="s">
        <v>193</v>
      </c>
    </row>
    <row r="15" spans="1:18">
      <c r="A15" s="4" t="s">
        <v>19</v>
      </c>
      <c r="B15" s="5" t="s">
        <v>17</v>
      </c>
      <c r="C15" s="5">
        <v>377596.95290858723</v>
      </c>
      <c r="D15" s="5">
        <v>1269005.8479532164</v>
      </c>
      <c r="E15" s="5">
        <v>26676.767676767678</v>
      </c>
      <c r="F15" s="24">
        <v>15968.01112656467</v>
      </c>
      <c r="G15" s="5">
        <v>26699.192462987889</v>
      </c>
      <c r="H15" s="5">
        <v>51422.680412371126</v>
      </c>
      <c r="I15" s="5">
        <v>112434.2105263158</v>
      </c>
      <c r="J15" s="23">
        <v>2240425.5319148935</v>
      </c>
      <c r="K15" s="5">
        <v>61389.067524115751</v>
      </c>
      <c r="L15" s="5">
        <v>102347.07446808512</v>
      </c>
      <c r="M15" s="5">
        <v>556203.64126770059</v>
      </c>
      <c r="N15" s="56">
        <f t="shared" ref="N15:N48" si="0">MAX(C15:M15)</f>
        <v>2240425.5319148935</v>
      </c>
      <c r="O15" s="48">
        <f t="shared" ref="O15:O48" si="1">MIN(C15:M15)</f>
        <v>15968.01112656467</v>
      </c>
      <c r="P15" s="28" t="s">
        <v>194</v>
      </c>
    </row>
    <row r="16" spans="1:18">
      <c r="A16" s="4" t="s">
        <v>20</v>
      </c>
      <c r="B16" s="5" t="s">
        <v>17</v>
      </c>
      <c r="C16" s="5">
        <v>147652.35457063714</v>
      </c>
      <c r="D16" s="5">
        <v>205068.2261208577</v>
      </c>
      <c r="E16" s="5">
        <v>84212.121212121216</v>
      </c>
      <c r="F16" s="5">
        <v>52395.688456189142</v>
      </c>
      <c r="G16" s="5">
        <v>33421.938088829076</v>
      </c>
      <c r="H16" s="5">
        <v>5987.6288659793809</v>
      </c>
      <c r="I16" s="5">
        <v>12576.127819548872</v>
      </c>
      <c r="J16" s="23">
        <v>399680.85106382979</v>
      </c>
      <c r="K16" s="5">
        <v>51983.922829581992</v>
      </c>
      <c r="L16" s="24">
        <v>4718.4175531914898</v>
      </c>
      <c r="M16" s="5">
        <v>102339.85165205663</v>
      </c>
      <c r="N16" s="56">
        <f t="shared" si="0"/>
        <v>399680.85106382979</v>
      </c>
      <c r="O16" s="48">
        <f t="shared" si="1"/>
        <v>4718.4175531914898</v>
      </c>
      <c r="P16" s="28" t="s">
        <v>195</v>
      </c>
    </row>
    <row r="17" spans="1:16">
      <c r="A17" s="4" t="s">
        <v>21</v>
      </c>
      <c r="B17" s="5" t="s">
        <v>17</v>
      </c>
      <c r="C17" s="5">
        <v>28088.642659279776</v>
      </c>
      <c r="D17" s="5">
        <v>127426.90058479532</v>
      </c>
      <c r="E17" s="5">
        <v>119515.15151515151</v>
      </c>
      <c r="F17" s="5">
        <v>133383.17107093186</v>
      </c>
      <c r="G17" s="5">
        <v>101275.23553162854</v>
      </c>
      <c r="H17" s="5">
        <v>28690.721649484538</v>
      </c>
      <c r="I17" s="24">
        <v>5366.541353383458</v>
      </c>
      <c r="J17" s="23">
        <v>145170.21276595743</v>
      </c>
      <c r="K17" s="5">
        <v>22678.456591639871</v>
      </c>
      <c r="L17" s="5">
        <v>26150.265957446809</v>
      </c>
      <c r="M17" s="5">
        <v>54396.49359406608</v>
      </c>
      <c r="N17" s="56">
        <f t="shared" si="0"/>
        <v>145170.21276595743</v>
      </c>
      <c r="O17" s="48">
        <f t="shared" si="1"/>
        <v>5366.541353383458</v>
      </c>
      <c r="P17" s="28" t="s">
        <v>196</v>
      </c>
    </row>
    <row r="18" spans="1:16">
      <c r="A18" s="4" t="s">
        <v>22</v>
      </c>
      <c r="B18" s="5" t="s">
        <v>17</v>
      </c>
      <c r="C18" s="5">
        <v>3728.185595567867</v>
      </c>
      <c r="D18" s="5">
        <v>19156.920077972711</v>
      </c>
      <c r="E18" s="5">
        <v>16109.09090909091</v>
      </c>
      <c r="F18" s="5">
        <v>21196.105702364392</v>
      </c>
      <c r="G18" s="5">
        <v>15912.516823687753</v>
      </c>
      <c r="H18" s="5">
        <v>9352.5773195876282</v>
      </c>
      <c r="I18" s="24">
        <v>901.78571428571422</v>
      </c>
      <c r="J18" s="23">
        <v>21968.08510638298</v>
      </c>
      <c r="K18" s="5">
        <v>6997.4276527331185</v>
      </c>
      <c r="L18" s="5">
        <v>3713.0984042553191</v>
      </c>
      <c r="M18" s="5">
        <v>9105.1921780175308</v>
      </c>
      <c r="N18" s="56">
        <f t="shared" si="0"/>
        <v>21968.08510638298</v>
      </c>
      <c r="O18" s="48">
        <f t="shared" si="1"/>
        <v>901.78571428571422</v>
      </c>
      <c r="P18" s="28" t="s">
        <v>197</v>
      </c>
    </row>
    <row r="19" spans="1:16">
      <c r="A19" s="4" t="s">
        <v>24</v>
      </c>
      <c r="B19" s="5" t="s">
        <v>17</v>
      </c>
      <c r="C19" s="24" t="s">
        <v>53</v>
      </c>
      <c r="D19" s="5">
        <v>1739.0838206627679</v>
      </c>
      <c r="E19" s="5">
        <v>1419.4949494949494</v>
      </c>
      <c r="F19" s="23">
        <v>2090.7162726008341</v>
      </c>
      <c r="G19" s="5">
        <v>718.90982503364739</v>
      </c>
      <c r="H19" s="24" t="s">
        <v>53</v>
      </c>
      <c r="I19" s="24" t="s">
        <v>53</v>
      </c>
      <c r="J19" s="5">
        <v>1175.8510638297873</v>
      </c>
      <c r="K19" s="24" t="s">
        <v>53</v>
      </c>
      <c r="L19" s="24" t="s">
        <v>53</v>
      </c>
      <c r="M19" s="24" t="s">
        <v>53</v>
      </c>
      <c r="N19" s="56">
        <f t="shared" si="0"/>
        <v>2090.7162726008341</v>
      </c>
      <c r="O19" s="24" t="s">
        <v>53</v>
      </c>
      <c r="P19" s="28" t="s">
        <v>198</v>
      </c>
    </row>
    <row r="20" spans="1:16">
      <c r="A20" s="4" t="s">
        <v>25</v>
      </c>
      <c r="B20" s="5" t="s">
        <v>17</v>
      </c>
      <c r="C20" s="5">
        <v>7769.0443213296385</v>
      </c>
      <c r="D20" s="5">
        <v>15028.265107212475</v>
      </c>
      <c r="E20" s="23">
        <v>39808.080808080806</v>
      </c>
      <c r="F20" s="5">
        <v>21915.855354659252</v>
      </c>
      <c r="G20" s="5">
        <v>16777.590847913863</v>
      </c>
      <c r="H20" s="5">
        <v>2292.7835051546394</v>
      </c>
      <c r="I20" s="5">
        <v>9746.2406015037595</v>
      </c>
      <c r="J20" s="5">
        <v>17261.702127659573</v>
      </c>
      <c r="K20" s="24">
        <v>1472.1221864951767</v>
      </c>
      <c r="L20" s="5">
        <v>3434.8404255319147</v>
      </c>
      <c r="M20" s="5">
        <v>5646.9993256911666</v>
      </c>
      <c r="N20" s="56">
        <f t="shared" si="0"/>
        <v>39808.080808080806</v>
      </c>
      <c r="O20" s="48">
        <f t="shared" si="1"/>
        <v>1472.1221864951767</v>
      </c>
      <c r="P20" s="28" t="s">
        <v>199</v>
      </c>
    </row>
    <row r="21" spans="1:16">
      <c r="A21" s="4" t="s">
        <v>23</v>
      </c>
      <c r="B21" s="5" t="s">
        <v>17</v>
      </c>
      <c r="C21" s="5">
        <v>5942.86703601108</v>
      </c>
      <c r="D21" s="5">
        <v>2187.9142300194931</v>
      </c>
      <c r="E21" s="23">
        <v>9876.7676767676767</v>
      </c>
      <c r="F21" s="5">
        <v>939.42976356050065</v>
      </c>
      <c r="G21" s="5">
        <v>2047.5100942126514</v>
      </c>
      <c r="H21" s="5">
        <v>-1561.2371134020618</v>
      </c>
      <c r="I21" s="5">
        <v>-993.0451127819548</v>
      </c>
      <c r="J21" s="5">
        <v>4315.9574468085102</v>
      </c>
      <c r="K21" s="5">
        <v>72.829581993569136</v>
      </c>
      <c r="L21" s="24" t="s">
        <v>53</v>
      </c>
      <c r="M21" s="24" t="s">
        <v>53</v>
      </c>
      <c r="N21" s="56">
        <f t="shared" si="0"/>
        <v>9876.7676767676767</v>
      </c>
      <c r="O21" s="24" t="s">
        <v>53</v>
      </c>
      <c r="P21" s="28" t="s">
        <v>200</v>
      </c>
    </row>
    <row r="22" spans="1:16">
      <c r="A22" s="4" t="s">
        <v>26</v>
      </c>
      <c r="B22" s="5" t="s">
        <v>17</v>
      </c>
      <c r="C22" s="5">
        <v>4364.9584487534621</v>
      </c>
      <c r="D22" s="5">
        <v>10892.787524366471</v>
      </c>
      <c r="E22" s="5">
        <v>18098.989898989897</v>
      </c>
      <c r="F22" s="23">
        <v>33171.07093184979</v>
      </c>
      <c r="G22" s="5">
        <v>3452.2207267833114</v>
      </c>
      <c r="H22" s="5">
        <v>12264.948453608247</v>
      </c>
      <c r="I22" s="5">
        <v>9809.21052631579</v>
      </c>
      <c r="J22" s="24">
        <v>2990.4255319148933</v>
      </c>
      <c r="K22" s="5">
        <v>7786.4951768488745</v>
      </c>
      <c r="L22" s="5">
        <v>9870.6781914893618</v>
      </c>
      <c r="M22" s="5">
        <v>15964.935940660822</v>
      </c>
      <c r="N22" s="56">
        <f t="shared" si="0"/>
        <v>33171.07093184979</v>
      </c>
      <c r="O22" s="48">
        <f t="shared" si="1"/>
        <v>2990.4255319148933</v>
      </c>
      <c r="P22" s="28" t="s">
        <v>201</v>
      </c>
    </row>
    <row r="23" spans="1:16">
      <c r="A23" s="4" t="s">
        <v>27</v>
      </c>
      <c r="B23" s="5" t="s">
        <v>17</v>
      </c>
      <c r="C23" s="5">
        <v>2873.2686980609419</v>
      </c>
      <c r="D23" s="5">
        <v>12646.198830409357</v>
      </c>
      <c r="E23" s="5">
        <v>10021.212121212122</v>
      </c>
      <c r="F23" s="23">
        <v>15945.062586926288</v>
      </c>
      <c r="G23" s="5">
        <v>11677.994616419919</v>
      </c>
      <c r="H23" s="5">
        <v>9898.9690721649476</v>
      </c>
      <c r="I23" s="24">
        <v>1957.706766917293</v>
      </c>
      <c r="J23" s="5">
        <v>15296.808510638297</v>
      </c>
      <c r="K23" s="5">
        <v>6315.4340836012861</v>
      </c>
      <c r="L23" s="5">
        <v>4833.1117021276596</v>
      </c>
      <c r="M23" s="5">
        <v>9192.1780175320291</v>
      </c>
      <c r="N23" s="56">
        <f t="shared" si="0"/>
        <v>15945.062586926288</v>
      </c>
      <c r="O23" s="48">
        <f t="shared" si="1"/>
        <v>1957.706766917293</v>
      </c>
      <c r="P23" s="28" t="s">
        <v>202</v>
      </c>
    </row>
    <row r="24" spans="1:16">
      <c r="A24" s="4" t="s">
        <v>28</v>
      </c>
      <c r="B24" s="5" t="s">
        <v>17</v>
      </c>
      <c r="C24" s="5">
        <v>3.0124653739612186</v>
      </c>
      <c r="D24" s="24" t="s">
        <v>53</v>
      </c>
      <c r="E24" s="5">
        <v>2.8282828282828283</v>
      </c>
      <c r="F24" s="5">
        <v>5.1112656467315718</v>
      </c>
      <c r="G24" s="24" t="s">
        <v>53</v>
      </c>
      <c r="H24" s="5">
        <v>3.9175257731958761</v>
      </c>
      <c r="I24" s="5">
        <v>2.3496240601503762</v>
      </c>
      <c r="J24" s="23">
        <v>5.957446808510638</v>
      </c>
      <c r="K24" s="5">
        <v>3.5691318327974275</v>
      </c>
      <c r="L24" s="24" t="s">
        <v>53</v>
      </c>
      <c r="M24" s="5">
        <v>3.7424140256237353</v>
      </c>
      <c r="N24" s="56">
        <f t="shared" si="0"/>
        <v>5.957446808510638</v>
      </c>
      <c r="O24" s="24" t="s">
        <v>53</v>
      </c>
      <c r="P24" s="28" t="s">
        <v>170</v>
      </c>
    </row>
    <row r="25" spans="1:16">
      <c r="A25" s="4" t="s">
        <v>29</v>
      </c>
      <c r="B25" s="5" t="s">
        <v>17</v>
      </c>
      <c r="C25" s="23">
        <v>7.8947368421052628</v>
      </c>
      <c r="D25" s="24" t="s">
        <v>53</v>
      </c>
      <c r="E25" s="5">
        <v>6.6666666666666661</v>
      </c>
      <c r="F25" s="5">
        <v>0.62586926286509037</v>
      </c>
      <c r="G25" s="24" t="s">
        <v>53</v>
      </c>
      <c r="H25" s="24" t="s">
        <v>53</v>
      </c>
      <c r="I25" s="5">
        <v>4.6992481203007523</v>
      </c>
      <c r="J25" s="24" t="s">
        <v>53</v>
      </c>
      <c r="K25" s="24" t="s">
        <v>53</v>
      </c>
      <c r="L25" s="24" t="s">
        <v>53</v>
      </c>
      <c r="M25" s="24" t="s">
        <v>53</v>
      </c>
      <c r="N25" s="56">
        <f t="shared" si="0"/>
        <v>7.8947368421052628</v>
      </c>
      <c r="O25" s="24" t="s">
        <v>53</v>
      </c>
      <c r="P25" s="28" t="s">
        <v>203</v>
      </c>
    </row>
    <row r="26" spans="1:16">
      <c r="A26" s="4" t="s">
        <v>30</v>
      </c>
      <c r="B26" s="5" t="s">
        <v>17</v>
      </c>
      <c r="C26" s="5">
        <v>485.83795013850408</v>
      </c>
      <c r="D26" s="5">
        <v>195.80896686159844</v>
      </c>
      <c r="E26" s="5">
        <v>379.39393939393938</v>
      </c>
      <c r="F26" s="23">
        <v>516.23783031988876</v>
      </c>
      <c r="G26" s="5">
        <v>116.38627187079409</v>
      </c>
      <c r="H26" s="5">
        <v>167.5257731958763</v>
      </c>
      <c r="I26" s="5">
        <v>481.39097744360902</v>
      </c>
      <c r="J26" s="24">
        <v>97.234042553191472</v>
      </c>
      <c r="K26" s="5">
        <v>220.12861736334406</v>
      </c>
      <c r="L26" s="5">
        <v>126.56250000000001</v>
      </c>
      <c r="M26" s="5">
        <v>270.36412677006069</v>
      </c>
      <c r="N26" s="56">
        <f t="shared" si="0"/>
        <v>516.23783031988876</v>
      </c>
      <c r="O26" s="48">
        <f t="shared" si="1"/>
        <v>97.234042553191472</v>
      </c>
      <c r="P26" s="28" t="s">
        <v>204</v>
      </c>
    </row>
    <row r="27" spans="1:16">
      <c r="A27" s="4" t="s">
        <v>31</v>
      </c>
      <c r="B27" s="5" t="s">
        <v>17</v>
      </c>
      <c r="C27" s="24">
        <v>4.1551246537396125</v>
      </c>
      <c r="D27" s="5">
        <v>51.656920077972714</v>
      </c>
      <c r="E27" s="5">
        <v>48.888888888888886</v>
      </c>
      <c r="F27" s="23">
        <v>60.605006954102912</v>
      </c>
      <c r="G27" s="5">
        <v>53.701211305518179</v>
      </c>
      <c r="H27" s="5">
        <v>22.680412371134018</v>
      </c>
      <c r="I27" s="5">
        <v>10.620300751879698</v>
      </c>
      <c r="J27" s="5">
        <v>60.851063829787236</v>
      </c>
      <c r="K27" s="5">
        <v>9.7427652733118979</v>
      </c>
      <c r="L27" s="5">
        <v>10.970744680851066</v>
      </c>
      <c r="M27" s="5">
        <v>35.097774780849626</v>
      </c>
      <c r="N27" s="56">
        <f t="shared" si="0"/>
        <v>60.851063829787236</v>
      </c>
      <c r="O27" s="48">
        <f t="shared" si="1"/>
        <v>4.1551246537396125</v>
      </c>
      <c r="P27" s="28" t="s">
        <v>205</v>
      </c>
    </row>
    <row r="28" spans="1:16">
      <c r="A28" s="4" t="s">
        <v>32</v>
      </c>
      <c r="B28" s="5" t="s">
        <v>17</v>
      </c>
      <c r="C28" s="5">
        <v>417.90166204986144</v>
      </c>
      <c r="D28" s="23">
        <v>1557.9922027290447</v>
      </c>
      <c r="E28" s="5">
        <v>1151.2121212121212</v>
      </c>
      <c r="F28" s="5">
        <v>1501.5646731571626</v>
      </c>
      <c r="G28" s="5">
        <v>1026.3795423956931</v>
      </c>
      <c r="H28" s="5">
        <v>166.8041237113402</v>
      </c>
      <c r="I28" s="5">
        <v>239.84962406015038</v>
      </c>
      <c r="J28" s="5">
        <v>1385.7446808510638</v>
      </c>
      <c r="K28" s="5">
        <v>258.61736334405145</v>
      </c>
      <c r="L28" s="24">
        <v>90.857712765957459</v>
      </c>
      <c r="M28" s="5">
        <v>620.22926500337155</v>
      </c>
      <c r="N28" s="56">
        <f t="shared" si="0"/>
        <v>1557.9922027290447</v>
      </c>
      <c r="O28" s="48">
        <f t="shared" si="1"/>
        <v>90.857712765957459</v>
      </c>
      <c r="P28" s="28" t="s">
        <v>206</v>
      </c>
    </row>
    <row r="29" spans="1:16">
      <c r="A29" s="4" t="s">
        <v>33</v>
      </c>
      <c r="B29" s="5" t="s">
        <v>17</v>
      </c>
      <c r="C29" s="5">
        <v>106.16343490304709</v>
      </c>
      <c r="D29" s="5">
        <v>79.629629629629619</v>
      </c>
      <c r="E29" s="23">
        <v>221.01010101010095</v>
      </c>
      <c r="F29" s="5">
        <v>215.40333796940195</v>
      </c>
      <c r="G29" s="5">
        <v>173.51951547779274</v>
      </c>
      <c r="H29" s="5">
        <v>51.44329896907216</v>
      </c>
      <c r="I29" s="24">
        <v>24.060150375939848</v>
      </c>
      <c r="J29" s="5">
        <v>205</v>
      </c>
      <c r="K29" s="5">
        <v>33.665594855305464</v>
      </c>
      <c r="L29" s="5">
        <v>26.230053191489365</v>
      </c>
      <c r="M29" s="5">
        <v>49.359406608226564</v>
      </c>
      <c r="N29" s="56">
        <f t="shared" si="0"/>
        <v>221.01010101010095</v>
      </c>
      <c r="O29" s="48">
        <f t="shared" si="1"/>
        <v>24.060150375939848</v>
      </c>
      <c r="P29" s="28" t="s">
        <v>207</v>
      </c>
    </row>
    <row r="30" spans="1:16">
      <c r="A30" s="4" t="s">
        <v>34</v>
      </c>
      <c r="B30" s="5" t="s">
        <v>17</v>
      </c>
      <c r="C30" s="5">
        <v>6275.2770083102487</v>
      </c>
      <c r="D30" s="5">
        <v>12661.793372319687</v>
      </c>
      <c r="E30" s="5">
        <v>28868.686868686869</v>
      </c>
      <c r="F30" s="23">
        <v>42371.349095966616</v>
      </c>
      <c r="G30" s="5">
        <v>5896.029609690444</v>
      </c>
      <c r="H30" s="5">
        <v>16249.484536082475</v>
      </c>
      <c r="I30" s="5">
        <v>6593.0451127819551</v>
      </c>
      <c r="J30" s="24">
        <v>1597.6595744680851</v>
      </c>
      <c r="K30" s="5">
        <v>11345.9807073955</v>
      </c>
      <c r="L30" s="5">
        <v>16259.640957446809</v>
      </c>
      <c r="M30" s="5">
        <v>22575.859743762641</v>
      </c>
      <c r="N30" s="56">
        <f t="shared" si="0"/>
        <v>42371.349095966616</v>
      </c>
      <c r="O30" s="48">
        <f t="shared" si="1"/>
        <v>1597.6595744680851</v>
      </c>
      <c r="P30" s="28" t="s">
        <v>208</v>
      </c>
    </row>
    <row r="31" spans="1:16">
      <c r="A31" s="4" t="s">
        <v>35</v>
      </c>
      <c r="B31" s="5" t="s">
        <v>17</v>
      </c>
      <c r="C31" s="5">
        <v>10835.526315789473</v>
      </c>
      <c r="D31" s="5">
        <v>27699.80506822612</v>
      </c>
      <c r="E31" s="5">
        <v>52222.222222222219</v>
      </c>
      <c r="F31" s="23">
        <v>90302.503477051461</v>
      </c>
      <c r="G31" s="5">
        <v>12274.562584118439</v>
      </c>
      <c r="H31" s="5">
        <v>35360.824742268043</v>
      </c>
      <c r="I31" s="5">
        <v>15077.067669172933</v>
      </c>
      <c r="J31" s="24">
        <v>4194.6808510638293</v>
      </c>
      <c r="K31" s="5">
        <v>21511.254019292606</v>
      </c>
      <c r="L31" s="5">
        <v>26509.308510638301</v>
      </c>
      <c r="M31" s="5">
        <v>41480.107889413353</v>
      </c>
      <c r="N31" s="56">
        <f t="shared" si="0"/>
        <v>90302.503477051461</v>
      </c>
      <c r="O31" s="48">
        <f t="shared" si="1"/>
        <v>4194.6808510638293</v>
      </c>
      <c r="P31" s="28" t="s">
        <v>209</v>
      </c>
    </row>
    <row r="32" spans="1:16">
      <c r="A32" s="4" t="s">
        <v>36</v>
      </c>
      <c r="B32" s="5" t="s">
        <v>17</v>
      </c>
      <c r="C32" s="5">
        <v>1433.2063711911358</v>
      </c>
      <c r="D32" s="5">
        <v>3505.8479532163742</v>
      </c>
      <c r="E32" s="5">
        <v>6290.9090909090901</v>
      </c>
      <c r="F32" s="23">
        <v>10472.87899860918</v>
      </c>
      <c r="G32" s="5">
        <v>1505.4508748317633</v>
      </c>
      <c r="H32" s="5">
        <v>4136.0824742268042</v>
      </c>
      <c r="I32" s="5">
        <v>1956.7669172932331</v>
      </c>
      <c r="J32" s="24">
        <v>552.34042553191489</v>
      </c>
      <c r="K32" s="5">
        <v>2500.3215434083604</v>
      </c>
      <c r="L32" s="5">
        <v>3510.6382978723409</v>
      </c>
      <c r="M32" s="5">
        <v>4973.3648010788938</v>
      </c>
      <c r="N32" s="56">
        <f t="shared" si="0"/>
        <v>10472.87899860918</v>
      </c>
      <c r="O32" s="48">
        <f t="shared" si="1"/>
        <v>552.34042553191489</v>
      </c>
      <c r="P32" s="28" t="s">
        <v>210</v>
      </c>
    </row>
    <row r="33" spans="1:16">
      <c r="A33" s="4" t="s">
        <v>37</v>
      </c>
      <c r="B33" s="5" t="s">
        <v>17</v>
      </c>
      <c r="C33" s="5">
        <v>5808.8642659279776</v>
      </c>
      <c r="D33" s="5">
        <v>14001.94931773879</v>
      </c>
      <c r="E33" s="5">
        <v>22505.050505050505</v>
      </c>
      <c r="F33" s="23">
        <v>40566.75938803894</v>
      </c>
      <c r="G33" s="5">
        <v>5722.4091520861375</v>
      </c>
      <c r="H33" s="5">
        <v>15824.742268041236</v>
      </c>
      <c r="I33" s="5">
        <v>8137.2180451127815</v>
      </c>
      <c r="J33" s="24">
        <v>2400</v>
      </c>
      <c r="K33" s="5">
        <v>9661.7363344051446</v>
      </c>
      <c r="L33" s="5">
        <v>13224.734042553191</v>
      </c>
      <c r="M33" s="5">
        <v>18672.623061362105</v>
      </c>
      <c r="N33" s="56">
        <f t="shared" si="0"/>
        <v>40566.75938803894</v>
      </c>
      <c r="O33" s="48">
        <f t="shared" si="1"/>
        <v>2400</v>
      </c>
      <c r="P33" s="28" t="s">
        <v>211</v>
      </c>
    </row>
    <row r="34" spans="1:16">
      <c r="A34" s="4" t="s">
        <v>38</v>
      </c>
      <c r="B34" s="5" t="s">
        <v>17</v>
      </c>
      <c r="C34" s="5">
        <v>1168.9404432132965</v>
      </c>
      <c r="D34" s="5">
        <v>3146.198830409357</v>
      </c>
      <c r="E34" s="5">
        <v>4124.242424242424</v>
      </c>
      <c r="F34" s="23">
        <v>7933.9360222531295</v>
      </c>
      <c r="G34" s="5">
        <v>1138.2234185733514</v>
      </c>
      <c r="H34" s="5">
        <v>3128.8659793814431</v>
      </c>
      <c r="I34" s="5">
        <v>1813.7218045112784</v>
      </c>
      <c r="J34" s="24">
        <v>640.74468085106378</v>
      </c>
      <c r="K34" s="5">
        <v>1890.0964630225083</v>
      </c>
      <c r="L34" s="5">
        <v>2361.7021276595747</v>
      </c>
      <c r="M34" s="5">
        <v>3372.2184760620366</v>
      </c>
      <c r="N34" s="56">
        <f t="shared" si="0"/>
        <v>7933.9360222531295</v>
      </c>
      <c r="O34" s="48">
        <f t="shared" si="1"/>
        <v>640.74468085106378</v>
      </c>
      <c r="P34" s="28" t="s">
        <v>212</v>
      </c>
    </row>
    <row r="35" spans="1:16">
      <c r="A35" s="4" t="s">
        <v>39</v>
      </c>
      <c r="B35" s="5" t="s">
        <v>17</v>
      </c>
      <c r="C35" s="5">
        <v>345.29085872576172</v>
      </c>
      <c r="D35" s="5">
        <v>655.45808966861591</v>
      </c>
      <c r="E35" s="5">
        <v>937.87878787878776</v>
      </c>
      <c r="F35" s="23">
        <v>1669.2976356050069</v>
      </c>
      <c r="G35" s="5">
        <v>263.96366083445497</v>
      </c>
      <c r="H35" s="5">
        <v>834.74226804123703</v>
      </c>
      <c r="I35" s="5">
        <v>485.80827067669179</v>
      </c>
      <c r="J35" s="24">
        <v>175.531914893617</v>
      </c>
      <c r="K35" s="5">
        <v>582.44372990353702</v>
      </c>
      <c r="L35" s="5">
        <v>484.408244680851</v>
      </c>
      <c r="M35" s="5">
        <v>722.69049224544835</v>
      </c>
      <c r="N35" s="56">
        <f t="shared" si="0"/>
        <v>1669.2976356050069</v>
      </c>
      <c r="O35" s="48">
        <f t="shared" si="1"/>
        <v>175.531914893617</v>
      </c>
      <c r="P35" s="28" t="s">
        <v>213</v>
      </c>
    </row>
    <row r="36" spans="1:16">
      <c r="A36" s="4" t="s">
        <v>40</v>
      </c>
      <c r="B36" s="5" t="s">
        <v>17</v>
      </c>
      <c r="C36" s="5">
        <v>1225.5540166204985</v>
      </c>
      <c r="D36" s="5">
        <v>2894.7368421052633</v>
      </c>
      <c r="E36" s="5">
        <v>4149.4949494949487</v>
      </c>
      <c r="F36" s="23">
        <v>7830.6675938803883</v>
      </c>
      <c r="G36" s="5">
        <v>1086.8438761776581</v>
      </c>
      <c r="H36" s="5">
        <v>3177.319587628866</v>
      </c>
      <c r="I36" s="5">
        <v>1929.5112781954888</v>
      </c>
      <c r="J36" s="24">
        <v>752.76595744680856</v>
      </c>
      <c r="K36" s="5">
        <v>1911.6077170418007</v>
      </c>
      <c r="L36" s="5">
        <v>2167.2207446808507</v>
      </c>
      <c r="M36" s="5">
        <v>3298.3816587997303</v>
      </c>
      <c r="N36" s="56">
        <f t="shared" si="0"/>
        <v>7830.6675938803883</v>
      </c>
      <c r="O36" s="48">
        <f t="shared" si="1"/>
        <v>752.76595744680856</v>
      </c>
      <c r="P36" s="28" t="s">
        <v>214</v>
      </c>
    </row>
    <row r="37" spans="1:16">
      <c r="A37" s="4" t="s">
        <v>41</v>
      </c>
      <c r="B37" s="5" t="s">
        <v>17</v>
      </c>
      <c r="C37" s="5">
        <v>154.88227146814404</v>
      </c>
      <c r="D37" s="5">
        <v>407.69980506822611</v>
      </c>
      <c r="E37" s="5">
        <v>553.93939393939388</v>
      </c>
      <c r="F37" s="23">
        <v>1098.6091794158554</v>
      </c>
      <c r="G37" s="5">
        <v>145.05383580080752</v>
      </c>
      <c r="H37" s="5">
        <v>418.2474226804124</v>
      </c>
      <c r="I37" s="5">
        <v>288.25187969924815</v>
      </c>
      <c r="J37" s="24">
        <v>129.14893617021275</v>
      </c>
      <c r="K37" s="5">
        <v>255.33762057877817</v>
      </c>
      <c r="L37" s="5">
        <v>274.96675531914894</v>
      </c>
      <c r="M37" s="5">
        <v>475.18543492919758</v>
      </c>
      <c r="N37" s="56">
        <f t="shared" si="0"/>
        <v>1098.6091794158554</v>
      </c>
      <c r="O37" s="48">
        <f t="shared" si="1"/>
        <v>129.14893617021275</v>
      </c>
      <c r="P37" s="28" t="s">
        <v>215</v>
      </c>
    </row>
    <row r="38" spans="1:16">
      <c r="A38" s="4" t="s">
        <v>42</v>
      </c>
      <c r="B38" s="5" t="s">
        <v>17</v>
      </c>
      <c r="C38" s="5">
        <v>926.1772853185596</v>
      </c>
      <c r="D38" s="5">
        <v>2297.2709551656922</v>
      </c>
      <c r="E38" s="5">
        <v>3287.8787878787875</v>
      </c>
      <c r="F38" s="23">
        <v>6042.7677329624476</v>
      </c>
      <c r="G38" s="5">
        <v>862.95423956931359</v>
      </c>
      <c r="H38" s="5">
        <v>2382.4742268041236</v>
      </c>
      <c r="I38" s="5">
        <v>1744.4548872180451</v>
      </c>
      <c r="J38" s="24">
        <v>740.42553191489355</v>
      </c>
      <c r="K38" s="5">
        <v>1419.2604501607718</v>
      </c>
      <c r="L38" s="5">
        <v>1511.5691489361702</v>
      </c>
      <c r="M38" s="5">
        <v>2678.3546864463924</v>
      </c>
      <c r="N38" s="56">
        <f t="shared" si="0"/>
        <v>6042.7677329624476</v>
      </c>
      <c r="O38" s="48">
        <f t="shared" si="1"/>
        <v>740.42553191489355</v>
      </c>
      <c r="P38" s="28" t="s">
        <v>104</v>
      </c>
    </row>
    <row r="39" spans="1:16">
      <c r="A39" s="4" t="s">
        <v>43</v>
      </c>
      <c r="B39" s="5" t="s">
        <v>17</v>
      </c>
      <c r="C39" s="5">
        <v>172.4376731301939</v>
      </c>
      <c r="D39" s="5">
        <v>456.72514619883043</v>
      </c>
      <c r="E39" s="5">
        <v>658.18181818181813</v>
      </c>
      <c r="F39" s="23">
        <v>1209.7009735744089</v>
      </c>
      <c r="G39" s="5">
        <v>175.33647375504714</v>
      </c>
      <c r="H39" s="5">
        <v>458.14432989690721</v>
      </c>
      <c r="I39" s="5">
        <v>336.84210526315792</v>
      </c>
      <c r="J39" s="24">
        <v>160.531914893617</v>
      </c>
      <c r="K39" s="5">
        <v>267.49196141479098</v>
      </c>
      <c r="L39" s="5">
        <v>319.74734042553195</v>
      </c>
      <c r="M39" s="5">
        <v>545.27983816587994</v>
      </c>
      <c r="N39" s="56">
        <f t="shared" si="0"/>
        <v>1209.7009735744089</v>
      </c>
      <c r="O39" s="48">
        <f t="shared" si="1"/>
        <v>160.531914893617</v>
      </c>
      <c r="P39" s="28" t="s">
        <v>216</v>
      </c>
    </row>
    <row r="40" spans="1:16">
      <c r="A40" s="4" t="s">
        <v>44</v>
      </c>
      <c r="B40" s="5" t="s">
        <v>17</v>
      </c>
      <c r="C40" s="24">
        <v>550.45013850415501</v>
      </c>
      <c r="D40" s="5">
        <v>1423.9766081871344</v>
      </c>
      <c r="E40" s="5">
        <v>2109.090909090909</v>
      </c>
      <c r="F40" s="23">
        <v>3634.2141863699585</v>
      </c>
      <c r="G40" s="5">
        <v>579.00403768506055</v>
      </c>
      <c r="H40" s="5">
        <v>1426.0824742268042</v>
      </c>
      <c r="I40" s="5">
        <v>1023.6842105263157</v>
      </c>
      <c r="J40" s="5">
        <v>554.14893617021266</v>
      </c>
      <c r="K40" s="5">
        <v>842.3151125401929</v>
      </c>
      <c r="L40" s="5">
        <v>961.436170212766</v>
      </c>
      <c r="M40" s="5">
        <v>1679.0289952798382</v>
      </c>
      <c r="N40" s="56">
        <f t="shared" si="0"/>
        <v>3634.2141863699585</v>
      </c>
      <c r="O40" s="48">
        <f t="shared" si="1"/>
        <v>550.45013850415501</v>
      </c>
      <c r="P40" s="28" t="s">
        <v>217</v>
      </c>
    </row>
    <row r="41" spans="1:16">
      <c r="A41" s="4" t="s">
        <v>45</v>
      </c>
      <c r="B41" s="5" t="s">
        <v>17</v>
      </c>
      <c r="C41" s="24">
        <v>51.4196675900277</v>
      </c>
      <c r="D41" s="5">
        <v>189.96101364522414</v>
      </c>
      <c r="E41" s="5">
        <v>267.57575757575756</v>
      </c>
      <c r="F41" s="23">
        <v>510.50069541029205</v>
      </c>
      <c r="G41" s="5">
        <v>71.769851951547793</v>
      </c>
      <c r="H41" s="5">
        <v>186.18556701030928</v>
      </c>
      <c r="I41" s="5">
        <v>129.69924812030075</v>
      </c>
      <c r="J41" s="5">
        <v>68.61702127659575</v>
      </c>
      <c r="K41" s="5">
        <v>113.44051446945338</v>
      </c>
      <c r="L41" s="5">
        <v>125.26595744680851</v>
      </c>
      <c r="M41" s="5">
        <v>232.43425488873905</v>
      </c>
      <c r="N41" s="56">
        <f t="shared" si="0"/>
        <v>510.50069541029205</v>
      </c>
      <c r="O41" s="48">
        <f t="shared" si="1"/>
        <v>51.4196675900277</v>
      </c>
      <c r="P41" s="28" t="s">
        <v>218</v>
      </c>
    </row>
    <row r="42" spans="1:16">
      <c r="A42" s="4" t="s">
        <v>46</v>
      </c>
      <c r="B42" s="5" t="s">
        <v>17</v>
      </c>
      <c r="C42" s="24">
        <v>450.31163434903044</v>
      </c>
      <c r="D42" s="5">
        <v>1427.0955165692008</v>
      </c>
      <c r="E42" s="5">
        <v>1881.0101010101009</v>
      </c>
      <c r="F42" s="23">
        <v>3363.0041724617527</v>
      </c>
      <c r="G42" s="5">
        <v>610.90174966352629</v>
      </c>
      <c r="H42" s="5">
        <v>1427.7319587628865</v>
      </c>
      <c r="I42" s="5">
        <v>948.12030075187977</v>
      </c>
      <c r="J42" s="5">
        <v>605.85106382978722</v>
      </c>
      <c r="K42" s="5">
        <v>827.94212218649523</v>
      </c>
      <c r="L42" s="5">
        <v>913.76329787234033</v>
      </c>
      <c r="M42" s="5">
        <v>1655.9676331759945</v>
      </c>
      <c r="N42" s="56">
        <f t="shared" si="0"/>
        <v>3363.0041724617527</v>
      </c>
      <c r="O42" s="48">
        <f t="shared" si="1"/>
        <v>450.31163434903044</v>
      </c>
      <c r="P42" s="28" t="s">
        <v>219</v>
      </c>
    </row>
    <row r="43" spans="1:16">
      <c r="A43" s="4" t="s">
        <v>47</v>
      </c>
      <c r="B43" s="5" t="s">
        <v>17</v>
      </c>
      <c r="C43" s="24" t="s">
        <v>53</v>
      </c>
      <c r="D43" s="5">
        <v>132.16374269005846</v>
      </c>
      <c r="E43" s="5">
        <v>197.37373737373736</v>
      </c>
      <c r="F43" s="23">
        <v>392.00278164116827</v>
      </c>
      <c r="G43" s="5">
        <v>2.11978465679677</v>
      </c>
      <c r="H43" s="5">
        <v>127.83505154639175</v>
      </c>
      <c r="I43" s="5">
        <v>44.078947368421048</v>
      </c>
      <c r="J43" s="5">
        <v>2.3404255319148937</v>
      </c>
      <c r="K43" s="5">
        <v>38.19935691318328</v>
      </c>
      <c r="L43" s="5">
        <v>46.875</v>
      </c>
      <c r="M43" s="5">
        <v>174.78084962913013</v>
      </c>
      <c r="N43" s="56">
        <f t="shared" si="0"/>
        <v>392.00278164116827</v>
      </c>
      <c r="O43" s="48" t="s">
        <v>53</v>
      </c>
      <c r="P43" s="28" t="s">
        <v>220</v>
      </c>
    </row>
    <row r="44" spans="1:16">
      <c r="A44" s="4" t="s">
        <v>48</v>
      </c>
      <c r="B44" s="5" t="s">
        <v>17</v>
      </c>
      <c r="C44" s="5">
        <v>65.858725761772845</v>
      </c>
      <c r="D44" s="5">
        <v>47.270955165692008</v>
      </c>
      <c r="E44" s="5">
        <v>95.757575757575751</v>
      </c>
      <c r="F44" s="24">
        <v>27.225312934631432</v>
      </c>
      <c r="G44" s="5">
        <v>46.029609690444147</v>
      </c>
      <c r="H44" s="5">
        <v>1072.9896907216494</v>
      </c>
      <c r="I44" s="5">
        <v>1026.7857142857144</v>
      </c>
      <c r="J44" s="5">
        <v>35.212765957446805</v>
      </c>
      <c r="K44" s="5">
        <v>1318.8424437299036</v>
      </c>
      <c r="L44" s="23">
        <v>2574.1356382978724</v>
      </c>
      <c r="M44" s="5">
        <v>429.66958867161162</v>
      </c>
      <c r="N44" s="56">
        <f t="shared" si="0"/>
        <v>2574.1356382978724</v>
      </c>
      <c r="O44" s="48">
        <f t="shared" si="1"/>
        <v>27.225312934631432</v>
      </c>
      <c r="P44" s="28" t="s">
        <v>221</v>
      </c>
    </row>
    <row r="45" spans="1:16">
      <c r="A45" s="4" t="s">
        <v>49</v>
      </c>
      <c r="B45" s="5" t="s">
        <v>17</v>
      </c>
      <c r="C45" s="24" t="s">
        <v>53</v>
      </c>
      <c r="D45" s="24" t="s">
        <v>53</v>
      </c>
      <c r="E45" s="24" t="s">
        <v>53</v>
      </c>
      <c r="F45" s="23">
        <v>8.031988873435326</v>
      </c>
      <c r="G45" s="24" t="s">
        <v>53</v>
      </c>
      <c r="H45" s="24" t="s">
        <v>53</v>
      </c>
      <c r="I45" s="24" t="s">
        <v>53</v>
      </c>
      <c r="J45" s="24" t="s">
        <v>53</v>
      </c>
      <c r="K45" s="24" t="s">
        <v>53</v>
      </c>
      <c r="L45" s="24" t="s">
        <v>53</v>
      </c>
      <c r="M45" s="24" t="s">
        <v>53</v>
      </c>
      <c r="N45" s="56">
        <f t="shared" si="0"/>
        <v>8.031988873435326</v>
      </c>
      <c r="O45" s="24" t="s">
        <v>53</v>
      </c>
      <c r="P45" s="28" t="s">
        <v>203</v>
      </c>
    </row>
    <row r="46" spans="1:16">
      <c r="A46" s="4" t="s">
        <v>50</v>
      </c>
      <c r="B46" s="5" t="s">
        <v>17</v>
      </c>
      <c r="C46" s="24" t="s">
        <v>53</v>
      </c>
      <c r="D46" s="24" t="s">
        <v>53</v>
      </c>
      <c r="E46" s="24" t="s">
        <v>53</v>
      </c>
      <c r="F46" s="24" t="s">
        <v>53</v>
      </c>
      <c r="G46" s="24" t="s">
        <v>53</v>
      </c>
      <c r="H46" s="24" t="s">
        <v>53</v>
      </c>
      <c r="I46" s="24" t="s">
        <v>53</v>
      </c>
      <c r="J46" s="24" t="s">
        <v>53</v>
      </c>
      <c r="K46" s="24" t="s">
        <v>53</v>
      </c>
      <c r="L46" s="5">
        <v>4.6875</v>
      </c>
      <c r="M46" s="23">
        <v>5.8664868509777479</v>
      </c>
      <c r="N46" s="56">
        <f t="shared" si="0"/>
        <v>5.8664868509777479</v>
      </c>
      <c r="O46" s="24" t="s">
        <v>53</v>
      </c>
      <c r="P46" s="28" t="s">
        <v>222</v>
      </c>
    </row>
    <row r="47" spans="1:16">
      <c r="A47" s="4" t="s">
        <v>51</v>
      </c>
      <c r="B47" s="5" t="s">
        <v>17</v>
      </c>
      <c r="C47" s="5">
        <v>87.15373961218836</v>
      </c>
      <c r="D47" s="5">
        <v>75.925925925925924</v>
      </c>
      <c r="E47" s="24">
        <v>10.1010101010101</v>
      </c>
      <c r="F47" s="5">
        <v>60.292072322670371</v>
      </c>
      <c r="G47" s="5">
        <v>77.422611036339177</v>
      </c>
      <c r="H47" s="5">
        <v>85.670103092783492</v>
      </c>
      <c r="I47" s="5">
        <v>198.68421052631578</v>
      </c>
      <c r="J47" s="5">
        <v>73.297872340425542</v>
      </c>
      <c r="K47" s="5">
        <v>102.0578778135048</v>
      </c>
      <c r="L47" s="5">
        <v>272.77260638297872</v>
      </c>
      <c r="M47" s="23">
        <v>288.26702629804453</v>
      </c>
      <c r="N47" s="56">
        <f t="shared" si="0"/>
        <v>288.26702629804453</v>
      </c>
      <c r="O47" s="48">
        <f t="shared" si="1"/>
        <v>10.1010101010101</v>
      </c>
      <c r="P47" s="28" t="s">
        <v>223</v>
      </c>
    </row>
    <row r="48" spans="1:16">
      <c r="A48" s="4" t="s">
        <v>52</v>
      </c>
      <c r="B48" s="5" t="s">
        <v>17</v>
      </c>
      <c r="C48" s="24">
        <v>3931.786703601108</v>
      </c>
      <c r="D48" s="5">
        <v>19006.822612085769</v>
      </c>
      <c r="E48" s="24">
        <v>26666.666666666664</v>
      </c>
      <c r="F48" s="5">
        <v>26077.885952712099</v>
      </c>
      <c r="G48" s="5">
        <v>21086.810228802155</v>
      </c>
      <c r="H48" s="5">
        <v>11351.546391752578</v>
      </c>
      <c r="I48" s="5">
        <v>12527.255639097746</v>
      </c>
      <c r="J48" s="5">
        <v>16513.829787234044</v>
      </c>
      <c r="K48" s="5">
        <v>6569.1318327974277</v>
      </c>
      <c r="L48" s="5">
        <v>7481.0505319148933</v>
      </c>
      <c r="M48" s="5">
        <v>12713.081591368846</v>
      </c>
      <c r="N48" s="56">
        <f t="shared" si="0"/>
        <v>26666.666666666664</v>
      </c>
      <c r="O48" s="48">
        <f t="shared" si="1"/>
        <v>3931.786703601108</v>
      </c>
      <c r="P48" s="28" t="s">
        <v>224</v>
      </c>
    </row>
    <row r="49" spans="1:16">
      <c r="N49" s="27"/>
      <c r="O49" s="27"/>
      <c r="P49" s="57"/>
    </row>
    <row r="50" spans="1:16">
      <c r="A50" s="16" t="s">
        <v>331</v>
      </c>
      <c r="N50" s="27"/>
      <c r="O50" s="27"/>
      <c r="P50" s="57"/>
    </row>
    <row r="51" spans="1:16">
      <c r="N51" s="27"/>
      <c r="O51" s="27"/>
      <c r="P51" s="57"/>
    </row>
    <row r="52" spans="1:16">
      <c r="N52" s="27"/>
      <c r="O52" s="27"/>
      <c r="P52" s="57"/>
    </row>
    <row r="53" spans="1:16">
      <c r="N53" s="27"/>
      <c r="O53" s="27"/>
      <c r="P53" s="57"/>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Beowawe, NV</vt:lpstr>
      <vt:lpstr>Dixie Valley, NV</vt:lpstr>
      <vt:lpstr>Dixie Valley Calcite Scales</vt:lpstr>
      <vt:lpstr>Paradox Basin, UT</vt:lpstr>
      <vt:lpstr>Roosevelt Hot Springs, UT</vt:lpstr>
      <vt:lpstr>Sevier Thermal Belt, UT</vt:lpstr>
      <vt:lpstr>Uinta Basin, 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 Simmons</dc:creator>
  <cp:lastModifiedBy>Microsoft Office User</cp:lastModifiedBy>
  <cp:lastPrinted>2017-08-28T23:51:48Z</cp:lastPrinted>
  <dcterms:created xsi:type="dcterms:W3CDTF">2017-08-07T19:06:26Z</dcterms:created>
  <dcterms:modified xsi:type="dcterms:W3CDTF">2018-11-23T23:19:53Z</dcterms:modified>
</cp:coreProperties>
</file>